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Carolina Cinesi\Downloads\02B2 - ELABORAZIONE TECNICA-20260804T081955Z-1-001\02B2 - ELABORAZIONE TECNICA\"/>
    </mc:Choice>
  </mc:AlternateContent>
  <xr:revisionPtr revIDLastSave="0" documentId="13_ncr:1_{470FC5B6-4557-4D68-89C4-53F421ED47A1}" xr6:coauthVersionLast="47" xr6:coauthVersionMax="47" xr10:uidLastSave="{00000000-0000-0000-0000-000000000000}"/>
  <bookViews>
    <workbookView xWindow="28680" yWindow="1455" windowWidth="29040" windowHeight="15720" xr2:uid="{00000000-000D-0000-FFFF-FFFF00000000}"/>
  </bookViews>
  <sheets>
    <sheet name="ELENCO LOTTI"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oNZV0FQYw34qZQO+73vlNpII8PzESinUrZ+seXTK440="/>
    </ext>
  </extLst>
</workbook>
</file>

<file path=xl/calcChain.xml><?xml version="1.0" encoding="utf-8"?>
<calcChain xmlns="http://schemas.openxmlformats.org/spreadsheetml/2006/main">
  <c r="P115" i="1" l="1"/>
  <c r="L115" i="1"/>
  <c r="W114" i="1"/>
  <c r="X114" i="1" s="1"/>
  <c r="U114" i="1"/>
  <c r="V114" i="1" s="1"/>
  <c r="T114" i="1"/>
  <c r="Q114" i="1"/>
  <c r="R114" i="1" s="1"/>
  <c r="P114" i="1"/>
  <c r="M114" i="1"/>
  <c r="N114" i="1" s="1"/>
  <c r="L114" i="1"/>
  <c r="I114" i="1"/>
  <c r="J114" i="1" s="1"/>
  <c r="H114" i="1"/>
  <c r="W113" i="1"/>
  <c r="Y113" i="1" s="1"/>
  <c r="Z113" i="1" s="1"/>
  <c r="U113" i="1"/>
  <c r="V113" i="1" s="1"/>
  <c r="T113" i="1"/>
  <c r="Q113" i="1"/>
  <c r="R113" i="1" s="1"/>
  <c r="P113" i="1"/>
  <c r="M113" i="1"/>
  <c r="N113" i="1" s="1"/>
  <c r="L113" i="1"/>
  <c r="I113" i="1"/>
  <c r="J113" i="1" s="1"/>
  <c r="H113" i="1"/>
  <c r="W112" i="1"/>
  <c r="Y112" i="1" s="1"/>
  <c r="Z112" i="1" s="1"/>
  <c r="U112" i="1"/>
  <c r="V112" i="1" s="1"/>
  <c r="T112" i="1"/>
  <c r="Q112" i="1"/>
  <c r="R112" i="1" s="1"/>
  <c r="P112" i="1"/>
  <c r="M112" i="1"/>
  <c r="N112" i="1" s="1"/>
  <c r="L112" i="1"/>
  <c r="I112" i="1"/>
  <c r="J112" i="1" s="1"/>
  <c r="H112" i="1"/>
  <c r="W111" i="1"/>
  <c r="U111" i="1"/>
  <c r="V111" i="1" s="1"/>
  <c r="T111" i="1"/>
  <c r="R111" i="1"/>
  <c r="Q111" i="1"/>
  <c r="P111" i="1"/>
  <c r="N111" i="1"/>
  <c r="M111" i="1"/>
  <c r="L111" i="1"/>
  <c r="I111" i="1"/>
  <c r="J111" i="1" s="1"/>
  <c r="H111" i="1"/>
  <c r="Y110" i="1"/>
  <c r="Z110" i="1" s="1"/>
  <c r="AA110" i="1" s="1"/>
  <c r="X110" i="1"/>
  <c r="W110" i="1"/>
  <c r="U110" i="1"/>
  <c r="V110" i="1" s="1"/>
  <c r="T110" i="1"/>
  <c r="Q110" i="1"/>
  <c r="R110" i="1" s="1"/>
  <c r="P110" i="1"/>
  <c r="M110" i="1"/>
  <c r="N110" i="1" s="1"/>
  <c r="L110" i="1"/>
  <c r="J110" i="1"/>
  <c r="I110" i="1"/>
  <c r="H110" i="1"/>
  <c r="Y109" i="1"/>
  <c r="Z109" i="1" s="1"/>
  <c r="AA109" i="1" s="1"/>
  <c r="X109" i="1"/>
  <c r="W109" i="1"/>
  <c r="U109" i="1"/>
  <c r="V109" i="1" s="1"/>
  <c r="T109" i="1"/>
  <c r="Q109" i="1"/>
  <c r="R109" i="1" s="1"/>
  <c r="P109" i="1"/>
  <c r="M109" i="1"/>
  <c r="N109" i="1" s="1"/>
  <c r="L109" i="1"/>
  <c r="J109" i="1"/>
  <c r="I109" i="1"/>
  <c r="H109" i="1"/>
  <c r="W108" i="1"/>
  <c r="Y108" i="1" s="1"/>
  <c r="Z108" i="1" s="1"/>
  <c r="U108" i="1"/>
  <c r="V108" i="1" s="1"/>
  <c r="T108" i="1"/>
  <c r="Q108" i="1"/>
  <c r="R108" i="1" s="1"/>
  <c r="P108" i="1"/>
  <c r="M108" i="1"/>
  <c r="N108" i="1" s="1"/>
  <c r="L108" i="1"/>
  <c r="I108" i="1"/>
  <c r="J108" i="1" s="1"/>
  <c r="H108" i="1"/>
  <c r="W107" i="1"/>
  <c r="X107" i="1" s="1"/>
  <c r="V107" i="1"/>
  <c r="U107" i="1"/>
  <c r="T107" i="1"/>
  <c r="R107" i="1"/>
  <c r="Q107" i="1"/>
  <c r="P107" i="1"/>
  <c r="M107" i="1"/>
  <c r="N107" i="1" s="1"/>
  <c r="L107" i="1"/>
  <c r="I107" i="1"/>
  <c r="J107" i="1" s="1"/>
  <c r="H107" i="1"/>
  <c r="W106" i="1"/>
  <c r="Y106" i="1" s="1"/>
  <c r="Z106" i="1" s="1"/>
  <c r="AA106" i="1" s="1"/>
  <c r="U106" i="1"/>
  <c r="V106" i="1" s="1"/>
  <c r="T106" i="1"/>
  <c r="Q106" i="1"/>
  <c r="R106" i="1" s="1"/>
  <c r="P106" i="1"/>
  <c r="M106" i="1"/>
  <c r="N106" i="1" s="1"/>
  <c r="L106" i="1"/>
  <c r="I106" i="1"/>
  <c r="J106" i="1" s="1"/>
  <c r="H106" i="1"/>
  <c r="W105" i="1"/>
  <c r="Y105" i="1" s="1"/>
  <c r="Z105" i="1" s="1"/>
  <c r="U105" i="1"/>
  <c r="V105" i="1" s="1"/>
  <c r="T105" i="1"/>
  <c r="Q105" i="1"/>
  <c r="R105" i="1" s="1"/>
  <c r="P105" i="1"/>
  <c r="M105" i="1"/>
  <c r="N105" i="1" s="1"/>
  <c r="L105" i="1"/>
  <c r="I105" i="1"/>
  <c r="J105" i="1" s="1"/>
  <c r="H105" i="1"/>
  <c r="W104" i="1"/>
  <c r="U104" i="1"/>
  <c r="V104" i="1" s="1"/>
  <c r="T104" i="1"/>
  <c r="Q104" i="1"/>
  <c r="R104" i="1" s="1"/>
  <c r="P104" i="1"/>
  <c r="N104" i="1"/>
  <c r="M104" i="1"/>
  <c r="L104" i="1"/>
  <c r="I104" i="1"/>
  <c r="J104" i="1" s="1"/>
  <c r="H104" i="1"/>
  <c r="X103" i="1"/>
  <c r="W103" i="1"/>
  <c r="Y103" i="1" s="1"/>
  <c r="Z103" i="1" s="1"/>
  <c r="AA103" i="1" s="1"/>
  <c r="U103" i="1"/>
  <c r="V103" i="1" s="1"/>
  <c r="T103" i="1"/>
  <c r="Q103" i="1"/>
  <c r="R103" i="1" s="1"/>
  <c r="P103" i="1"/>
  <c r="M103" i="1"/>
  <c r="N103" i="1" s="1"/>
  <c r="L103" i="1"/>
  <c r="I103" i="1"/>
  <c r="J103" i="1" s="1"/>
  <c r="H103" i="1"/>
  <c r="X102" i="1"/>
  <c r="W102" i="1"/>
  <c r="Y102" i="1" s="1"/>
  <c r="Z102" i="1" s="1"/>
  <c r="V102" i="1"/>
  <c r="U102" i="1"/>
  <c r="T102" i="1"/>
  <c r="Q102" i="1"/>
  <c r="R102" i="1" s="1"/>
  <c r="P102" i="1"/>
  <c r="M102" i="1"/>
  <c r="N102" i="1" s="1"/>
  <c r="L102" i="1"/>
  <c r="I102" i="1"/>
  <c r="J102" i="1" s="1"/>
  <c r="H102" i="1"/>
  <c r="W101" i="1"/>
  <c r="Y101" i="1" s="1"/>
  <c r="Z101" i="1" s="1"/>
  <c r="U101" i="1"/>
  <c r="V101" i="1" s="1"/>
  <c r="T101" i="1"/>
  <c r="Q101" i="1"/>
  <c r="R101" i="1" s="1"/>
  <c r="P101" i="1"/>
  <c r="M101" i="1"/>
  <c r="N101" i="1" s="1"/>
  <c r="L101" i="1"/>
  <c r="I101" i="1"/>
  <c r="J101" i="1" s="1"/>
  <c r="H101" i="1"/>
  <c r="W100" i="1"/>
  <c r="X100" i="1" s="1"/>
  <c r="V100" i="1"/>
  <c r="U100" i="1"/>
  <c r="T100" i="1"/>
  <c r="R100" i="1"/>
  <c r="Q100" i="1"/>
  <c r="P100" i="1"/>
  <c r="M100" i="1"/>
  <c r="N100" i="1" s="1"/>
  <c r="L100" i="1"/>
  <c r="I100" i="1"/>
  <c r="J100" i="1" s="1"/>
  <c r="H100" i="1"/>
  <c r="W99" i="1"/>
  <c r="Y99" i="1" s="1"/>
  <c r="Z99" i="1" s="1"/>
  <c r="U99" i="1"/>
  <c r="V99" i="1" s="1"/>
  <c r="T99" i="1"/>
  <c r="Q99" i="1"/>
  <c r="R99" i="1" s="1"/>
  <c r="P99" i="1"/>
  <c r="M99" i="1"/>
  <c r="N99" i="1" s="1"/>
  <c r="L99" i="1"/>
  <c r="I99" i="1"/>
  <c r="J99" i="1" s="1"/>
  <c r="H99" i="1"/>
  <c r="W98" i="1"/>
  <c r="Y98" i="1" s="1"/>
  <c r="Z98" i="1" s="1"/>
  <c r="V98" i="1"/>
  <c r="U98" i="1"/>
  <c r="T98" i="1"/>
  <c r="Q98" i="1"/>
  <c r="R98" i="1" s="1"/>
  <c r="P98" i="1"/>
  <c r="M98" i="1"/>
  <c r="N98" i="1" s="1"/>
  <c r="L98" i="1"/>
  <c r="J98" i="1"/>
  <c r="I98" i="1"/>
  <c r="H98" i="1"/>
  <c r="W97" i="1"/>
  <c r="U97" i="1"/>
  <c r="V97" i="1" s="1"/>
  <c r="T97" i="1"/>
  <c r="Q97" i="1"/>
  <c r="R97" i="1" s="1"/>
  <c r="P97" i="1"/>
  <c r="N97" i="1"/>
  <c r="M97" i="1"/>
  <c r="L97" i="1"/>
  <c r="I97" i="1"/>
  <c r="J97" i="1" s="1"/>
  <c r="H97" i="1"/>
  <c r="W96" i="1"/>
  <c r="Y96" i="1" s="1"/>
  <c r="Z96" i="1" s="1"/>
  <c r="U96" i="1"/>
  <c r="V96" i="1" s="1"/>
  <c r="T96" i="1"/>
  <c r="Q96" i="1"/>
  <c r="R96" i="1" s="1"/>
  <c r="P96" i="1"/>
  <c r="M96" i="1"/>
  <c r="N96" i="1" s="1"/>
  <c r="L96" i="1"/>
  <c r="I96" i="1"/>
  <c r="J96" i="1" s="1"/>
  <c r="H96" i="1"/>
  <c r="W95" i="1"/>
  <c r="Y95" i="1" s="1"/>
  <c r="Z95" i="1" s="1"/>
  <c r="AA95" i="1" s="1"/>
  <c r="U95" i="1"/>
  <c r="V95" i="1" s="1"/>
  <c r="T95" i="1"/>
  <c r="R95" i="1"/>
  <c r="Q95" i="1"/>
  <c r="P95" i="1"/>
  <c r="M95" i="1"/>
  <c r="N95" i="1" s="1"/>
  <c r="L95" i="1"/>
  <c r="I95" i="1"/>
  <c r="J95" i="1" s="1"/>
  <c r="H95" i="1"/>
  <c r="W94" i="1"/>
  <c r="Y94" i="1" s="1"/>
  <c r="Z94" i="1" s="1"/>
  <c r="U94" i="1"/>
  <c r="V94" i="1" s="1"/>
  <c r="T94" i="1"/>
  <c r="Q94" i="1"/>
  <c r="R94" i="1" s="1"/>
  <c r="P94" i="1"/>
  <c r="M94" i="1"/>
  <c r="N94" i="1" s="1"/>
  <c r="L94" i="1"/>
  <c r="I94" i="1"/>
  <c r="J94" i="1" s="1"/>
  <c r="H94" i="1"/>
  <c r="W93" i="1"/>
  <c r="X93" i="1" s="1"/>
  <c r="U93" i="1"/>
  <c r="V93" i="1" s="1"/>
  <c r="T93" i="1"/>
  <c r="Q93" i="1"/>
  <c r="R93" i="1" s="1"/>
  <c r="P93" i="1"/>
  <c r="M93" i="1"/>
  <c r="N93" i="1" s="1"/>
  <c r="L93" i="1"/>
  <c r="J93" i="1"/>
  <c r="I93" i="1"/>
  <c r="H93" i="1"/>
  <c r="W92" i="1"/>
  <c r="Y92" i="1" s="1"/>
  <c r="Z92" i="1" s="1"/>
  <c r="AA92" i="1" s="1"/>
  <c r="U92" i="1"/>
  <c r="V92" i="1" s="1"/>
  <c r="T92" i="1"/>
  <c r="Q92" i="1"/>
  <c r="R92" i="1" s="1"/>
  <c r="P92" i="1"/>
  <c r="M92" i="1"/>
  <c r="N92" i="1" s="1"/>
  <c r="L92" i="1"/>
  <c r="I92" i="1"/>
  <c r="J92" i="1" s="1"/>
  <c r="H92" i="1"/>
  <c r="W91" i="1"/>
  <c r="Y91" i="1" s="1"/>
  <c r="Z91" i="1" s="1"/>
  <c r="U91" i="1"/>
  <c r="V91" i="1" s="1"/>
  <c r="T91" i="1"/>
  <c r="Q91" i="1"/>
  <c r="R91" i="1" s="1"/>
  <c r="P91" i="1"/>
  <c r="M91" i="1"/>
  <c r="N91" i="1" s="1"/>
  <c r="L91" i="1"/>
  <c r="I91" i="1"/>
  <c r="J91" i="1" s="1"/>
  <c r="H91" i="1"/>
  <c r="W90" i="1"/>
  <c r="U90" i="1"/>
  <c r="V90" i="1" s="1"/>
  <c r="T90" i="1"/>
  <c r="R90" i="1"/>
  <c r="Q90" i="1"/>
  <c r="P90" i="1"/>
  <c r="M90" i="1"/>
  <c r="N90" i="1" s="1"/>
  <c r="L90" i="1"/>
  <c r="I90" i="1"/>
  <c r="J90" i="1" s="1"/>
  <c r="H90" i="1"/>
  <c r="Y89" i="1"/>
  <c r="Z89" i="1" s="1"/>
  <c r="AA89" i="1" s="1"/>
  <c r="X89" i="1"/>
  <c r="W89" i="1"/>
  <c r="U89" i="1"/>
  <c r="V89" i="1" s="1"/>
  <c r="T89" i="1"/>
  <c r="Q89" i="1"/>
  <c r="R89" i="1" s="1"/>
  <c r="P89" i="1"/>
  <c r="M89" i="1"/>
  <c r="N89" i="1" s="1"/>
  <c r="L89" i="1"/>
  <c r="I89" i="1"/>
  <c r="J89" i="1" s="1"/>
  <c r="H89" i="1"/>
  <c r="Y88" i="1"/>
  <c r="Z88" i="1" s="1"/>
  <c r="AA88" i="1" s="1"/>
  <c r="X88" i="1"/>
  <c r="W88" i="1"/>
  <c r="U88" i="1"/>
  <c r="V88" i="1" s="1"/>
  <c r="T88" i="1"/>
  <c r="Q88" i="1"/>
  <c r="R88" i="1" s="1"/>
  <c r="P88" i="1"/>
  <c r="M88" i="1"/>
  <c r="N88" i="1" s="1"/>
  <c r="L88" i="1"/>
  <c r="I88" i="1"/>
  <c r="J88" i="1" s="1"/>
  <c r="H88" i="1"/>
  <c r="W87" i="1"/>
  <c r="Y87" i="1" s="1"/>
  <c r="Z87" i="1" s="1"/>
  <c r="U87" i="1"/>
  <c r="V87" i="1" s="1"/>
  <c r="T87" i="1"/>
  <c r="Q87" i="1"/>
  <c r="R87" i="1" s="1"/>
  <c r="P87" i="1"/>
  <c r="M87" i="1"/>
  <c r="N87" i="1" s="1"/>
  <c r="L87" i="1"/>
  <c r="I87" i="1"/>
  <c r="J87" i="1" s="1"/>
  <c r="H87" i="1"/>
  <c r="W86" i="1"/>
  <c r="X86" i="1" s="1"/>
  <c r="U86" i="1"/>
  <c r="V86" i="1" s="1"/>
  <c r="T86" i="1"/>
  <c r="Q86" i="1"/>
  <c r="R86" i="1" s="1"/>
  <c r="P86" i="1"/>
  <c r="N86" i="1"/>
  <c r="M86" i="1"/>
  <c r="L86" i="1"/>
  <c r="I86" i="1"/>
  <c r="J86" i="1" s="1"/>
  <c r="H86" i="1"/>
  <c r="W85" i="1"/>
  <c r="X85" i="1" s="1"/>
  <c r="V85" i="1"/>
  <c r="U85" i="1"/>
  <c r="T85" i="1"/>
  <c r="Q85" i="1"/>
  <c r="R85" i="1" s="1"/>
  <c r="P85" i="1"/>
  <c r="M85" i="1"/>
  <c r="N85" i="1" s="1"/>
  <c r="L85" i="1"/>
  <c r="I85" i="1"/>
  <c r="J85" i="1" s="1"/>
  <c r="H85" i="1"/>
  <c r="W84" i="1"/>
  <c r="Y84" i="1" s="1"/>
  <c r="Z84" i="1" s="1"/>
  <c r="U84" i="1"/>
  <c r="V84" i="1" s="1"/>
  <c r="T84" i="1"/>
  <c r="Q84" i="1"/>
  <c r="R84" i="1" s="1"/>
  <c r="P84" i="1"/>
  <c r="N84" i="1"/>
  <c r="M84" i="1"/>
  <c r="L84" i="1"/>
  <c r="I84" i="1"/>
  <c r="J84" i="1" s="1"/>
  <c r="H84" i="1"/>
  <c r="W83" i="1"/>
  <c r="U83" i="1"/>
  <c r="V83" i="1" s="1"/>
  <c r="T83" i="1"/>
  <c r="Q83" i="1"/>
  <c r="R83" i="1" s="1"/>
  <c r="P83" i="1"/>
  <c r="M83" i="1"/>
  <c r="N83" i="1" s="1"/>
  <c r="L83" i="1"/>
  <c r="I83" i="1"/>
  <c r="J83" i="1" s="1"/>
  <c r="H83" i="1"/>
  <c r="W82" i="1"/>
  <c r="Y82" i="1" s="1"/>
  <c r="Z82" i="1" s="1"/>
  <c r="AA82" i="1" s="1"/>
  <c r="U82" i="1"/>
  <c r="V82" i="1" s="1"/>
  <c r="T82" i="1"/>
  <c r="Q82" i="1"/>
  <c r="R82" i="1" s="1"/>
  <c r="P82" i="1"/>
  <c r="M82" i="1"/>
  <c r="N82" i="1" s="1"/>
  <c r="L82" i="1"/>
  <c r="J82" i="1"/>
  <c r="I82" i="1"/>
  <c r="H82" i="1"/>
  <c r="W81" i="1"/>
  <c r="Y81" i="1" s="1"/>
  <c r="Z81" i="1" s="1"/>
  <c r="U81" i="1"/>
  <c r="V81" i="1" s="1"/>
  <c r="T81" i="1"/>
  <c r="R81" i="1"/>
  <c r="Q81" i="1"/>
  <c r="P81" i="1"/>
  <c r="M81" i="1"/>
  <c r="N81" i="1" s="1"/>
  <c r="L81" i="1"/>
  <c r="I81" i="1"/>
  <c r="J81" i="1" s="1"/>
  <c r="H81" i="1"/>
  <c r="W80" i="1"/>
  <c r="Y80" i="1" s="1"/>
  <c r="Z80" i="1" s="1"/>
  <c r="U80" i="1"/>
  <c r="V80" i="1" s="1"/>
  <c r="T80" i="1"/>
  <c r="Q80" i="1"/>
  <c r="R80" i="1" s="1"/>
  <c r="P80" i="1"/>
  <c r="M80" i="1"/>
  <c r="N80" i="1" s="1"/>
  <c r="L80" i="1"/>
  <c r="I80" i="1"/>
  <c r="J80" i="1" s="1"/>
  <c r="H80" i="1"/>
  <c r="W79" i="1"/>
  <c r="X79" i="1" s="1"/>
  <c r="V79" i="1"/>
  <c r="U79" i="1"/>
  <c r="T79" i="1"/>
  <c r="R79" i="1"/>
  <c r="Q79" i="1"/>
  <c r="P79" i="1"/>
  <c r="M79" i="1"/>
  <c r="N79" i="1" s="1"/>
  <c r="L79" i="1"/>
  <c r="I79" i="1"/>
  <c r="J79" i="1" s="1"/>
  <c r="H79" i="1"/>
  <c r="W78" i="1"/>
  <c r="X78" i="1" s="1"/>
  <c r="U78" i="1"/>
  <c r="V78" i="1" s="1"/>
  <c r="T78" i="1"/>
  <c r="Q78" i="1"/>
  <c r="R78" i="1" s="1"/>
  <c r="P78" i="1"/>
  <c r="M78" i="1"/>
  <c r="N78" i="1" s="1"/>
  <c r="L78" i="1"/>
  <c r="I78" i="1"/>
  <c r="J78" i="1" s="1"/>
  <c r="H78" i="1"/>
  <c r="W77" i="1"/>
  <c r="Y77" i="1" s="1"/>
  <c r="Z77" i="1" s="1"/>
  <c r="V77" i="1"/>
  <c r="U77" i="1"/>
  <c r="T77" i="1"/>
  <c r="Q77" i="1"/>
  <c r="R77" i="1" s="1"/>
  <c r="P77" i="1"/>
  <c r="M77" i="1"/>
  <c r="N77" i="1" s="1"/>
  <c r="L77" i="1"/>
  <c r="I77" i="1"/>
  <c r="J77" i="1" s="1"/>
  <c r="H77" i="1"/>
  <c r="W76" i="1"/>
  <c r="U76" i="1"/>
  <c r="V76" i="1" s="1"/>
  <c r="T76" i="1"/>
  <c r="Q76" i="1"/>
  <c r="R76" i="1" s="1"/>
  <c r="P76" i="1"/>
  <c r="M76" i="1"/>
  <c r="N76" i="1" s="1"/>
  <c r="L76" i="1"/>
  <c r="I76" i="1"/>
  <c r="J76" i="1" s="1"/>
  <c r="H76" i="1"/>
  <c r="Y75" i="1"/>
  <c r="Z75" i="1" s="1"/>
  <c r="AA75" i="1" s="1"/>
  <c r="X75" i="1"/>
  <c r="W75" i="1"/>
  <c r="U75" i="1"/>
  <c r="V75" i="1" s="1"/>
  <c r="T75" i="1"/>
  <c r="Q75" i="1"/>
  <c r="R75" i="1" s="1"/>
  <c r="P75" i="1"/>
  <c r="N75" i="1"/>
  <c r="M75" i="1"/>
  <c r="L75" i="1"/>
  <c r="J75" i="1"/>
  <c r="I75" i="1"/>
  <c r="H75" i="1"/>
  <c r="W74" i="1"/>
  <c r="Y74" i="1" s="1"/>
  <c r="Z74" i="1" s="1"/>
  <c r="AA74" i="1" s="1"/>
  <c r="U74" i="1"/>
  <c r="V74" i="1" s="1"/>
  <c r="T74" i="1"/>
  <c r="R74" i="1"/>
  <c r="Q74" i="1"/>
  <c r="P74" i="1"/>
  <c r="M74" i="1"/>
  <c r="N74" i="1" s="1"/>
  <c r="L74" i="1"/>
  <c r="I74" i="1"/>
  <c r="J74" i="1" s="1"/>
  <c r="H74" i="1"/>
  <c r="W73" i="1"/>
  <c r="Y73" i="1" s="1"/>
  <c r="Z73" i="1" s="1"/>
  <c r="U73" i="1"/>
  <c r="V73" i="1" s="1"/>
  <c r="T73" i="1"/>
  <c r="Q73" i="1"/>
  <c r="R73" i="1" s="1"/>
  <c r="P73" i="1"/>
  <c r="M73" i="1"/>
  <c r="N73" i="1" s="1"/>
  <c r="L73" i="1"/>
  <c r="I73" i="1"/>
  <c r="J73" i="1" s="1"/>
  <c r="H73" i="1"/>
  <c r="Y72" i="1"/>
  <c r="Z72" i="1" s="1"/>
  <c r="W72" i="1"/>
  <c r="X72" i="1" s="1"/>
  <c r="U72" i="1"/>
  <c r="V72" i="1" s="1"/>
  <c r="T72" i="1"/>
  <c r="R72" i="1"/>
  <c r="Q72" i="1"/>
  <c r="P72" i="1"/>
  <c r="M72" i="1"/>
  <c r="N72" i="1" s="1"/>
  <c r="L72" i="1"/>
  <c r="J72" i="1"/>
  <c r="I72" i="1"/>
  <c r="H72" i="1"/>
  <c r="W71" i="1"/>
  <c r="X71" i="1" s="1"/>
  <c r="U71" i="1"/>
  <c r="V71" i="1" s="1"/>
  <c r="T71" i="1"/>
  <c r="Q71" i="1"/>
  <c r="R71" i="1" s="1"/>
  <c r="P71" i="1"/>
  <c r="M71" i="1"/>
  <c r="N71" i="1" s="1"/>
  <c r="L71" i="1"/>
  <c r="I71" i="1"/>
  <c r="J71" i="1" s="1"/>
  <c r="H71" i="1"/>
  <c r="W70" i="1"/>
  <c r="Y70" i="1" s="1"/>
  <c r="Z70" i="1" s="1"/>
  <c r="U70" i="1"/>
  <c r="V70" i="1" s="1"/>
  <c r="T70" i="1"/>
  <c r="Q70" i="1"/>
  <c r="R70" i="1" s="1"/>
  <c r="P70" i="1"/>
  <c r="M70" i="1"/>
  <c r="N70" i="1" s="1"/>
  <c r="L70" i="1"/>
  <c r="I70" i="1"/>
  <c r="J70" i="1" s="1"/>
  <c r="H70" i="1"/>
  <c r="W69" i="1"/>
  <c r="U69" i="1"/>
  <c r="V69" i="1" s="1"/>
  <c r="T69" i="1"/>
  <c r="Q69" i="1"/>
  <c r="R69" i="1" s="1"/>
  <c r="P69" i="1"/>
  <c r="N69" i="1"/>
  <c r="M69" i="1"/>
  <c r="L69" i="1"/>
  <c r="I69" i="1"/>
  <c r="J69" i="1" s="1"/>
  <c r="H69" i="1"/>
  <c r="X68" i="1"/>
  <c r="W68" i="1"/>
  <c r="Y68" i="1" s="1"/>
  <c r="Z68" i="1" s="1"/>
  <c r="U68" i="1"/>
  <c r="V68" i="1" s="1"/>
  <c r="T68" i="1"/>
  <c r="Q68" i="1"/>
  <c r="R68" i="1" s="1"/>
  <c r="P68" i="1"/>
  <c r="M68" i="1"/>
  <c r="N68" i="1" s="1"/>
  <c r="L68" i="1"/>
  <c r="I68" i="1"/>
  <c r="J68" i="1" s="1"/>
  <c r="H68" i="1"/>
  <c r="Y67" i="1"/>
  <c r="Z67" i="1" s="1"/>
  <c r="AA67" i="1" s="1"/>
  <c r="W67" i="1"/>
  <c r="X67" i="1" s="1"/>
  <c r="U67" i="1"/>
  <c r="V67" i="1" s="1"/>
  <c r="T67" i="1"/>
  <c r="Q67" i="1"/>
  <c r="R67" i="1" s="1"/>
  <c r="P67" i="1"/>
  <c r="M67" i="1"/>
  <c r="N67" i="1" s="1"/>
  <c r="L67" i="1"/>
  <c r="I67" i="1"/>
  <c r="J67" i="1" s="1"/>
  <c r="H67" i="1"/>
  <c r="X66" i="1"/>
  <c r="W66" i="1"/>
  <c r="Y66" i="1" s="1"/>
  <c r="Z66" i="1" s="1"/>
  <c r="U66" i="1"/>
  <c r="V66" i="1" s="1"/>
  <c r="T66" i="1"/>
  <c r="Q66" i="1"/>
  <c r="R66" i="1" s="1"/>
  <c r="P66" i="1"/>
  <c r="M66" i="1"/>
  <c r="N66" i="1" s="1"/>
  <c r="L66" i="1"/>
  <c r="I66" i="1"/>
  <c r="J66" i="1" s="1"/>
  <c r="H66" i="1"/>
  <c r="W65" i="1"/>
  <c r="X65" i="1" s="1"/>
  <c r="U65" i="1"/>
  <c r="V65" i="1" s="1"/>
  <c r="T65" i="1"/>
  <c r="R65" i="1"/>
  <c r="Q65" i="1"/>
  <c r="P65" i="1"/>
  <c r="M65" i="1"/>
  <c r="N65" i="1" s="1"/>
  <c r="L65" i="1"/>
  <c r="I65" i="1"/>
  <c r="J65" i="1" s="1"/>
  <c r="H65" i="1"/>
  <c r="Y64" i="1"/>
  <c r="Z64" i="1" s="1"/>
  <c r="W64" i="1"/>
  <c r="X64" i="1" s="1"/>
  <c r="U64" i="1"/>
  <c r="V64" i="1" s="1"/>
  <c r="T64" i="1"/>
  <c r="Q64" i="1"/>
  <c r="R64" i="1" s="1"/>
  <c r="P64" i="1"/>
  <c r="M64" i="1"/>
  <c r="N64" i="1" s="1"/>
  <c r="L64" i="1"/>
  <c r="J64" i="1"/>
  <c r="I64" i="1"/>
  <c r="H64" i="1"/>
  <c r="W63" i="1"/>
  <c r="Y63" i="1" s="1"/>
  <c r="Z63" i="1" s="1"/>
  <c r="V63" i="1"/>
  <c r="U63" i="1"/>
  <c r="T63" i="1"/>
  <c r="Q63" i="1"/>
  <c r="R63" i="1" s="1"/>
  <c r="P63" i="1"/>
  <c r="N63" i="1"/>
  <c r="M63" i="1"/>
  <c r="L63" i="1"/>
  <c r="J63" i="1"/>
  <c r="I63" i="1"/>
  <c r="H63" i="1"/>
  <c r="W62" i="1"/>
  <c r="U62" i="1"/>
  <c r="V62" i="1" s="1"/>
  <c r="T62" i="1"/>
  <c r="Q62" i="1"/>
  <c r="R62" i="1" s="1"/>
  <c r="P62" i="1"/>
  <c r="N62" i="1"/>
  <c r="M62" i="1"/>
  <c r="L62" i="1"/>
  <c r="I62" i="1"/>
  <c r="J62" i="1" s="1"/>
  <c r="H62" i="1"/>
  <c r="W61" i="1"/>
  <c r="X61" i="1" s="1"/>
  <c r="U61" i="1"/>
  <c r="V61" i="1" s="1"/>
  <c r="T61" i="1"/>
  <c r="Q61" i="1"/>
  <c r="R61" i="1" s="1"/>
  <c r="P61" i="1"/>
  <c r="M61" i="1"/>
  <c r="N61" i="1" s="1"/>
  <c r="L61" i="1"/>
  <c r="I61" i="1"/>
  <c r="J61" i="1" s="1"/>
  <c r="H61" i="1"/>
  <c r="W60" i="1"/>
  <c r="Y60" i="1" s="1"/>
  <c r="Z60" i="1" s="1"/>
  <c r="U60" i="1"/>
  <c r="V60" i="1" s="1"/>
  <c r="T60" i="1"/>
  <c r="Q60" i="1"/>
  <c r="R60" i="1" s="1"/>
  <c r="P60" i="1"/>
  <c r="M60" i="1"/>
  <c r="N60" i="1" s="1"/>
  <c r="L60" i="1"/>
  <c r="I60" i="1"/>
  <c r="J60" i="1" s="1"/>
  <c r="H60" i="1"/>
  <c r="W59" i="1"/>
  <c r="Y59" i="1" s="1"/>
  <c r="Z59" i="1" s="1"/>
  <c r="U59" i="1"/>
  <c r="V59" i="1" s="1"/>
  <c r="T59" i="1"/>
  <c r="Q59" i="1"/>
  <c r="R59" i="1" s="1"/>
  <c r="P59" i="1"/>
  <c r="M59" i="1"/>
  <c r="N59" i="1" s="1"/>
  <c r="L59" i="1"/>
  <c r="I59" i="1"/>
  <c r="J59" i="1" s="1"/>
  <c r="H59" i="1"/>
  <c r="W58" i="1"/>
  <c r="X58" i="1" s="1"/>
  <c r="U58" i="1"/>
  <c r="V58" i="1" s="1"/>
  <c r="T58" i="1"/>
  <c r="Q58" i="1"/>
  <c r="R58" i="1" s="1"/>
  <c r="P58" i="1"/>
  <c r="M58" i="1"/>
  <c r="N58" i="1" s="1"/>
  <c r="L58" i="1"/>
  <c r="I58" i="1"/>
  <c r="J58" i="1" s="1"/>
  <c r="H58" i="1"/>
  <c r="Y57" i="1"/>
  <c r="Z57" i="1" s="1"/>
  <c r="AA57" i="1" s="1"/>
  <c r="W57" i="1"/>
  <c r="X57" i="1" s="1"/>
  <c r="U57" i="1"/>
  <c r="V57" i="1" s="1"/>
  <c r="T57" i="1"/>
  <c r="Q57" i="1"/>
  <c r="R57" i="1" s="1"/>
  <c r="P57" i="1"/>
  <c r="M57" i="1"/>
  <c r="N57" i="1" s="1"/>
  <c r="L57" i="1"/>
  <c r="I57" i="1"/>
  <c r="J57" i="1" s="1"/>
  <c r="H57" i="1"/>
  <c r="X56" i="1"/>
  <c r="W56" i="1"/>
  <c r="Y56" i="1" s="1"/>
  <c r="Z56" i="1" s="1"/>
  <c r="U56" i="1"/>
  <c r="V56" i="1" s="1"/>
  <c r="T56" i="1"/>
  <c r="Q56" i="1"/>
  <c r="R56" i="1" s="1"/>
  <c r="P56" i="1"/>
  <c r="M56" i="1"/>
  <c r="N56" i="1" s="1"/>
  <c r="L56" i="1"/>
  <c r="J56" i="1"/>
  <c r="I56" i="1"/>
  <c r="H56" i="1"/>
  <c r="W55" i="1"/>
  <c r="U55" i="1"/>
  <c r="V55" i="1" s="1"/>
  <c r="T55" i="1"/>
  <c r="R55" i="1"/>
  <c r="Q55" i="1"/>
  <c r="P55" i="1"/>
  <c r="N55" i="1"/>
  <c r="M55" i="1"/>
  <c r="L55" i="1"/>
  <c r="I55" i="1"/>
  <c r="J55" i="1" s="1"/>
  <c r="H55" i="1"/>
  <c r="W54" i="1"/>
  <c r="Y54" i="1" s="1"/>
  <c r="Z54" i="1" s="1"/>
  <c r="AA54" i="1" s="1"/>
  <c r="U54" i="1"/>
  <c r="V54" i="1" s="1"/>
  <c r="T54" i="1"/>
  <c r="Q54" i="1"/>
  <c r="R54" i="1" s="1"/>
  <c r="P54" i="1"/>
  <c r="M54" i="1"/>
  <c r="N54" i="1" s="1"/>
  <c r="L54" i="1"/>
  <c r="I54" i="1"/>
  <c r="J54" i="1" s="1"/>
  <c r="H54" i="1"/>
  <c r="Y53" i="1"/>
  <c r="Z53" i="1" s="1"/>
  <c r="AA53" i="1" s="1"/>
  <c r="X53" i="1"/>
  <c r="W53" i="1"/>
  <c r="U53" i="1"/>
  <c r="V53" i="1" s="1"/>
  <c r="T53" i="1"/>
  <c r="Q53" i="1"/>
  <c r="R53" i="1" s="1"/>
  <c r="P53" i="1"/>
  <c r="M53" i="1"/>
  <c r="N53" i="1" s="1"/>
  <c r="L53" i="1"/>
  <c r="I53" i="1"/>
  <c r="J53" i="1" s="1"/>
  <c r="H53" i="1"/>
  <c r="W52" i="1"/>
  <c r="X52" i="1" s="1"/>
  <c r="U52" i="1"/>
  <c r="V52" i="1" s="1"/>
  <c r="T52" i="1"/>
  <c r="Q52" i="1"/>
  <c r="R52" i="1" s="1"/>
  <c r="P52" i="1"/>
  <c r="M52" i="1"/>
  <c r="N52" i="1" s="1"/>
  <c r="L52" i="1"/>
  <c r="I52" i="1"/>
  <c r="J52" i="1" s="1"/>
  <c r="H52" i="1"/>
  <c r="Y51" i="1"/>
  <c r="Z51" i="1" s="1"/>
  <c r="W51" i="1"/>
  <c r="X51" i="1" s="1"/>
  <c r="U51" i="1"/>
  <c r="V51" i="1" s="1"/>
  <c r="T51" i="1"/>
  <c r="R51" i="1"/>
  <c r="Q51" i="1"/>
  <c r="P51" i="1"/>
  <c r="M51" i="1"/>
  <c r="N51" i="1" s="1"/>
  <c r="L51" i="1"/>
  <c r="I51" i="1"/>
  <c r="J51" i="1" s="1"/>
  <c r="H51" i="1"/>
  <c r="W50" i="1"/>
  <c r="X50" i="1" s="1"/>
  <c r="U50" i="1"/>
  <c r="V50" i="1" s="1"/>
  <c r="T50" i="1"/>
  <c r="Q50" i="1"/>
  <c r="R50" i="1" s="1"/>
  <c r="P50" i="1"/>
  <c r="M50" i="1"/>
  <c r="N50" i="1" s="1"/>
  <c r="L50" i="1"/>
  <c r="I50" i="1"/>
  <c r="J50" i="1" s="1"/>
  <c r="H50" i="1"/>
  <c r="X49" i="1"/>
  <c r="W49" i="1"/>
  <c r="Y49" i="1" s="1"/>
  <c r="Z49" i="1" s="1"/>
  <c r="U49" i="1"/>
  <c r="V49" i="1" s="1"/>
  <c r="T49" i="1"/>
  <c r="R49" i="1"/>
  <c r="Q49" i="1"/>
  <c r="P49" i="1"/>
  <c r="M49" i="1"/>
  <c r="N49" i="1" s="1"/>
  <c r="L49" i="1"/>
  <c r="I49" i="1"/>
  <c r="J49" i="1" s="1"/>
  <c r="H49" i="1"/>
  <c r="W48" i="1"/>
  <c r="U48" i="1"/>
  <c r="V48" i="1" s="1"/>
  <c r="T48" i="1"/>
  <c r="Q48" i="1"/>
  <c r="R48" i="1" s="1"/>
  <c r="P48" i="1"/>
  <c r="M48" i="1"/>
  <c r="N48" i="1" s="1"/>
  <c r="L48" i="1"/>
  <c r="I48" i="1"/>
  <c r="J48" i="1" s="1"/>
  <c r="H48" i="1"/>
  <c r="W47" i="1"/>
  <c r="Y47" i="1" s="1"/>
  <c r="Z47" i="1" s="1"/>
  <c r="AA47" i="1" s="1"/>
  <c r="U47" i="1"/>
  <c r="V47" i="1" s="1"/>
  <c r="T47" i="1"/>
  <c r="Q47" i="1"/>
  <c r="R47" i="1" s="1"/>
  <c r="P47" i="1"/>
  <c r="M47" i="1"/>
  <c r="N47" i="1" s="1"/>
  <c r="L47" i="1"/>
  <c r="I47" i="1"/>
  <c r="J47" i="1" s="1"/>
  <c r="H47" i="1"/>
  <c r="W46" i="1"/>
  <c r="Y46" i="1" s="1"/>
  <c r="Z46" i="1" s="1"/>
  <c r="V46" i="1"/>
  <c r="U46" i="1"/>
  <c r="T46" i="1"/>
  <c r="Q46" i="1"/>
  <c r="R46" i="1" s="1"/>
  <c r="P46" i="1"/>
  <c r="M46" i="1"/>
  <c r="N46" i="1" s="1"/>
  <c r="L46" i="1"/>
  <c r="I46" i="1"/>
  <c r="J46" i="1" s="1"/>
  <c r="H46" i="1"/>
  <c r="W45" i="1"/>
  <c r="X45" i="1" s="1"/>
  <c r="U45" i="1"/>
  <c r="V45" i="1" s="1"/>
  <c r="T45" i="1"/>
  <c r="R45" i="1"/>
  <c r="Q45" i="1"/>
  <c r="P45" i="1"/>
  <c r="M45" i="1"/>
  <c r="N45" i="1" s="1"/>
  <c r="L45" i="1"/>
  <c r="I45" i="1"/>
  <c r="J45" i="1" s="1"/>
  <c r="H45" i="1"/>
  <c r="W44" i="1"/>
  <c r="X44" i="1" s="1"/>
  <c r="V44" i="1"/>
  <c r="U44" i="1"/>
  <c r="T44" i="1"/>
  <c r="Q44" i="1"/>
  <c r="R44" i="1" s="1"/>
  <c r="P44" i="1"/>
  <c r="M44" i="1"/>
  <c r="N44" i="1" s="1"/>
  <c r="L44" i="1"/>
  <c r="I44" i="1"/>
  <c r="J44" i="1" s="1"/>
  <c r="H44" i="1"/>
  <c r="Y43" i="1"/>
  <c r="Z43" i="1" s="1"/>
  <c r="AA43" i="1" s="1"/>
  <c r="W43" i="1"/>
  <c r="X43" i="1" s="1"/>
  <c r="U43" i="1"/>
  <c r="V43" i="1" s="1"/>
  <c r="T43" i="1"/>
  <c r="Q43" i="1"/>
  <c r="R43" i="1" s="1"/>
  <c r="P43" i="1"/>
  <c r="M43" i="1"/>
  <c r="N43" i="1" s="1"/>
  <c r="L43" i="1"/>
  <c r="I43" i="1"/>
  <c r="J43" i="1" s="1"/>
  <c r="H43" i="1"/>
  <c r="W42" i="1"/>
  <c r="Y42" i="1" s="1"/>
  <c r="Z42" i="1" s="1"/>
  <c r="U42" i="1"/>
  <c r="V42" i="1" s="1"/>
  <c r="T42" i="1"/>
  <c r="Q42" i="1"/>
  <c r="R42" i="1" s="1"/>
  <c r="P42" i="1"/>
  <c r="N42" i="1"/>
  <c r="M42" i="1"/>
  <c r="L42" i="1"/>
  <c r="I42" i="1"/>
  <c r="J42" i="1" s="1"/>
  <c r="H42" i="1"/>
  <c r="W41" i="1"/>
  <c r="U41" i="1"/>
  <c r="V41" i="1" s="1"/>
  <c r="T41" i="1"/>
  <c r="R41" i="1"/>
  <c r="Q41" i="1"/>
  <c r="P41" i="1"/>
  <c r="M41" i="1"/>
  <c r="N41" i="1" s="1"/>
  <c r="L41" i="1"/>
  <c r="I41" i="1"/>
  <c r="J41" i="1" s="1"/>
  <c r="H41" i="1"/>
  <c r="Y40" i="1"/>
  <c r="Z40" i="1" s="1"/>
  <c r="AA40" i="1" s="1"/>
  <c r="X40" i="1"/>
  <c r="W40" i="1"/>
  <c r="U40" i="1"/>
  <c r="V40" i="1" s="1"/>
  <c r="T40" i="1"/>
  <c r="Q40" i="1"/>
  <c r="R40" i="1" s="1"/>
  <c r="P40" i="1"/>
  <c r="M40" i="1"/>
  <c r="N40" i="1" s="1"/>
  <c r="L40" i="1"/>
  <c r="I40" i="1"/>
  <c r="J40" i="1" s="1"/>
  <c r="H40" i="1"/>
  <c r="W39" i="1"/>
  <c r="Y39" i="1" s="1"/>
  <c r="Z39" i="1" s="1"/>
  <c r="AA39" i="1" s="1"/>
  <c r="V39" i="1"/>
  <c r="U39" i="1"/>
  <c r="T39" i="1"/>
  <c r="Q39" i="1"/>
  <c r="R39" i="1" s="1"/>
  <c r="P39" i="1"/>
  <c r="M39" i="1"/>
  <c r="N39" i="1" s="1"/>
  <c r="L39" i="1"/>
  <c r="I39" i="1"/>
  <c r="J39" i="1" s="1"/>
  <c r="H39" i="1"/>
  <c r="W38" i="1"/>
  <c r="U38" i="1"/>
  <c r="V38" i="1" s="1"/>
  <c r="T38" i="1"/>
  <c r="Q38" i="1"/>
  <c r="R38" i="1" s="1"/>
  <c r="P38" i="1"/>
  <c r="M38" i="1"/>
  <c r="N38" i="1" s="1"/>
  <c r="L38" i="1"/>
  <c r="I38" i="1"/>
  <c r="J38" i="1" s="1"/>
  <c r="H38" i="1"/>
  <c r="W37" i="1"/>
  <c r="X37" i="1" s="1"/>
  <c r="U37" i="1"/>
  <c r="V37" i="1" s="1"/>
  <c r="T37" i="1"/>
  <c r="Q37" i="1"/>
  <c r="R37" i="1" s="1"/>
  <c r="P37" i="1"/>
  <c r="N37" i="1"/>
  <c r="M37" i="1"/>
  <c r="L37" i="1"/>
  <c r="I37" i="1"/>
  <c r="J37" i="1" s="1"/>
  <c r="H37" i="1"/>
  <c r="W36" i="1"/>
  <c r="X36" i="1" s="1"/>
  <c r="U36" i="1"/>
  <c r="V36" i="1" s="1"/>
  <c r="T36" i="1"/>
  <c r="Q36" i="1"/>
  <c r="R36" i="1" s="1"/>
  <c r="P36" i="1"/>
  <c r="M36" i="1"/>
  <c r="N36" i="1" s="1"/>
  <c r="L36" i="1"/>
  <c r="I36" i="1"/>
  <c r="J36" i="1" s="1"/>
  <c r="H36" i="1"/>
  <c r="W35" i="1"/>
  <c r="Y35" i="1" s="1"/>
  <c r="Z35" i="1" s="1"/>
  <c r="U35" i="1"/>
  <c r="V35" i="1" s="1"/>
  <c r="T35" i="1"/>
  <c r="Q35" i="1"/>
  <c r="R35" i="1" s="1"/>
  <c r="P35" i="1"/>
  <c r="M35" i="1"/>
  <c r="N35" i="1" s="1"/>
  <c r="L35" i="1"/>
  <c r="I35" i="1"/>
  <c r="J35" i="1" s="1"/>
  <c r="H35" i="1"/>
  <c r="W34" i="1"/>
  <c r="X34" i="1" s="1"/>
  <c r="U34" i="1"/>
  <c r="V34" i="1" s="1"/>
  <c r="T34" i="1"/>
  <c r="Q34" i="1"/>
  <c r="R34" i="1" s="1"/>
  <c r="P34" i="1"/>
  <c r="M34" i="1"/>
  <c r="N34" i="1" s="1"/>
  <c r="L34" i="1"/>
  <c r="I34" i="1"/>
  <c r="J34" i="1" s="1"/>
  <c r="H34" i="1"/>
  <c r="W33" i="1"/>
  <c r="Y33" i="1" s="1"/>
  <c r="Z33" i="1" s="1"/>
  <c r="U33" i="1"/>
  <c r="V33" i="1" s="1"/>
  <c r="T33" i="1"/>
  <c r="Q33" i="1"/>
  <c r="R33" i="1" s="1"/>
  <c r="P33" i="1"/>
  <c r="M33" i="1"/>
  <c r="N33" i="1" s="1"/>
  <c r="L33" i="1"/>
  <c r="J33" i="1"/>
  <c r="I33" i="1"/>
  <c r="H33" i="1"/>
  <c r="W32" i="1"/>
  <c r="X32" i="1" s="1"/>
  <c r="U32" i="1"/>
  <c r="V32" i="1" s="1"/>
  <c r="T32" i="1"/>
  <c r="Q32" i="1"/>
  <c r="R32" i="1" s="1"/>
  <c r="P32" i="1"/>
  <c r="M32" i="1"/>
  <c r="N32" i="1" s="1"/>
  <c r="L32" i="1"/>
  <c r="J32" i="1"/>
  <c r="I32" i="1"/>
  <c r="H32" i="1"/>
  <c r="W31" i="1"/>
  <c r="Y31" i="1" s="1"/>
  <c r="Z31" i="1" s="1"/>
  <c r="U31" i="1"/>
  <c r="V31" i="1" s="1"/>
  <c r="T31" i="1"/>
  <c r="Q31" i="1"/>
  <c r="R31" i="1" s="1"/>
  <c r="P31" i="1"/>
  <c r="M31" i="1"/>
  <c r="N31" i="1" s="1"/>
  <c r="L31" i="1"/>
  <c r="I31" i="1"/>
  <c r="J31" i="1" s="1"/>
  <c r="H31" i="1"/>
  <c r="W30" i="1"/>
  <c r="X30" i="1" s="1"/>
  <c r="U30" i="1"/>
  <c r="V30" i="1" s="1"/>
  <c r="T30" i="1"/>
  <c r="Q30" i="1"/>
  <c r="R30" i="1" s="1"/>
  <c r="P30" i="1"/>
  <c r="M30" i="1"/>
  <c r="N30" i="1" s="1"/>
  <c r="L30" i="1"/>
  <c r="J30" i="1"/>
  <c r="I30" i="1"/>
  <c r="H30" i="1"/>
  <c r="W29" i="1"/>
  <c r="X29" i="1" s="1"/>
  <c r="U29" i="1"/>
  <c r="V29" i="1" s="1"/>
  <c r="T29" i="1"/>
  <c r="Q29" i="1"/>
  <c r="R29" i="1" s="1"/>
  <c r="P29" i="1"/>
  <c r="M29" i="1"/>
  <c r="N29" i="1" s="1"/>
  <c r="L29" i="1"/>
  <c r="I29" i="1"/>
  <c r="J29" i="1" s="1"/>
  <c r="H29" i="1"/>
  <c r="W28" i="1"/>
  <c r="Y28" i="1" s="1"/>
  <c r="Z28" i="1" s="1"/>
  <c r="U28" i="1"/>
  <c r="V28" i="1" s="1"/>
  <c r="T28" i="1"/>
  <c r="Q28" i="1"/>
  <c r="R28" i="1" s="1"/>
  <c r="P28" i="1"/>
  <c r="M28" i="1"/>
  <c r="N28" i="1" s="1"/>
  <c r="L28" i="1"/>
  <c r="J28" i="1"/>
  <c r="I28" i="1"/>
  <c r="H28" i="1"/>
  <c r="W27" i="1"/>
  <c r="Y27" i="1" s="1"/>
  <c r="Z27" i="1" s="1"/>
  <c r="U27" i="1"/>
  <c r="V27" i="1" s="1"/>
  <c r="T27" i="1"/>
  <c r="R27" i="1"/>
  <c r="Q27" i="1"/>
  <c r="P27" i="1"/>
  <c r="M27" i="1"/>
  <c r="N27" i="1" s="1"/>
  <c r="L27" i="1"/>
  <c r="I27" i="1"/>
  <c r="J27" i="1" s="1"/>
  <c r="H27" i="1"/>
  <c r="W26" i="1"/>
  <c r="Y26" i="1" s="1"/>
  <c r="Z26" i="1" s="1"/>
  <c r="U26" i="1"/>
  <c r="V26" i="1" s="1"/>
  <c r="T26" i="1"/>
  <c r="Q26" i="1"/>
  <c r="R26" i="1" s="1"/>
  <c r="P26" i="1"/>
  <c r="M26" i="1"/>
  <c r="N26" i="1" s="1"/>
  <c r="L26" i="1"/>
  <c r="I26" i="1"/>
  <c r="J26" i="1" s="1"/>
  <c r="H26" i="1"/>
  <c r="Y25" i="1"/>
  <c r="Z25" i="1" s="1"/>
  <c r="AA25" i="1" s="1"/>
  <c r="W25" i="1"/>
  <c r="X25" i="1" s="1"/>
  <c r="U25" i="1"/>
  <c r="V25" i="1" s="1"/>
  <c r="T25" i="1"/>
  <c r="R25" i="1"/>
  <c r="Q25" i="1"/>
  <c r="P25" i="1"/>
  <c r="M25" i="1"/>
  <c r="N25" i="1" s="1"/>
  <c r="L25" i="1"/>
  <c r="I25" i="1"/>
  <c r="J25" i="1" s="1"/>
  <c r="H25" i="1"/>
  <c r="X24" i="1"/>
  <c r="W24" i="1"/>
  <c r="Y24" i="1" s="1"/>
  <c r="Z24" i="1" s="1"/>
  <c r="U24" i="1"/>
  <c r="V24" i="1" s="1"/>
  <c r="T24" i="1"/>
  <c r="Q24" i="1"/>
  <c r="R24" i="1" s="1"/>
  <c r="P24" i="1"/>
  <c r="M24" i="1"/>
  <c r="N24" i="1" s="1"/>
  <c r="L24" i="1"/>
  <c r="I24" i="1"/>
  <c r="J24" i="1" s="1"/>
  <c r="H24" i="1"/>
  <c r="W23" i="1"/>
  <c r="X23" i="1" s="1"/>
  <c r="U23" i="1"/>
  <c r="V23" i="1" s="1"/>
  <c r="T23" i="1"/>
  <c r="R23" i="1"/>
  <c r="Q23" i="1"/>
  <c r="P23" i="1"/>
  <c r="N23" i="1"/>
  <c r="M23" i="1"/>
  <c r="L23" i="1"/>
  <c r="I23" i="1"/>
  <c r="J23" i="1" s="1"/>
  <c r="H23" i="1"/>
  <c r="Y22" i="1"/>
  <c r="Z22" i="1" s="1"/>
  <c r="AA22" i="1" s="1"/>
  <c r="AB22" i="1" s="1"/>
  <c r="W22" i="1"/>
  <c r="X22" i="1" s="1"/>
  <c r="U22" i="1"/>
  <c r="V22" i="1" s="1"/>
  <c r="T22" i="1"/>
  <c r="Q22" i="1"/>
  <c r="R22" i="1" s="1"/>
  <c r="P22" i="1"/>
  <c r="N22" i="1"/>
  <c r="M22" i="1"/>
  <c r="L22" i="1"/>
  <c r="J22" i="1"/>
  <c r="I22" i="1"/>
  <c r="H22" i="1"/>
  <c r="W21" i="1"/>
  <c r="Y21" i="1" s="1"/>
  <c r="Z21" i="1" s="1"/>
  <c r="U21" i="1"/>
  <c r="V21" i="1" s="1"/>
  <c r="T21" i="1"/>
  <c r="Q21" i="1"/>
  <c r="R21" i="1" s="1"/>
  <c r="P21" i="1"/>
  <c r="N21" i="1"/>
  <c r="M21" i="1"/>
  <c r="L21" i="1"/>
  <c r="J21" i="1"/>
  <c r="I21" i="1"/>
  <c r="H21" i="1"/>
  <c r="W20" i="1"/>
  <c r="Y20" i="1" s="1"/>
  <c r="Z20" i="1" s="1"/>
  <c r="U20" i="1"/>
  <c r="V20" i="1" s="1"/>
  <c r="T20" i="1"/>
  <c r="Q20" i="1"/>
  <c r="R20" i="1" s="1"/>
  <c r="P20" i="1"/>
  <c r="M20" i="1"/>
  <c r="N20" i="1" s="1"/>
  <c r="L20" i="1"/>
  <c r="I20" i="1"/>
  <c r="J20" i="1" s="1"/>
  <c r="H20" i="1"/>
  <c r="W19" i="1"/>
  <c r="Y19" i="1" s="1"/>
  <c r="Z19" i="1" s="1"/>
  <c r="U19" i="1"/>
  <c r="V19" i="1" s="1"/>
  <c r="T19" i="1"/>
  <c r="Q19" i="1"/>
  <c r="R19" i="1" s="1"/>
  <c r="P19" i="1"/>
  <c r="M19" i="1"/>
  <c r="N19" i="1" s="1"/>
  <c r="L19" i="1"/>
  <c r="J19" i="1"/>
  <c r="I19" i="1"/>
  <c r="H19" i="1"/>
  <c r="Y18" i="1"/>
  <c r="Z18" i="1" s="1"/>
  <c r="AA18" i="1" s="1"/>
  <c r="AB18" i="1" s="1"/>
  <c r="W18" i="1"/>
  <c r="X18" i="1" s="1"/>
  <c r="U18" i="1"/>
  <c r="V18" i="1" s="1"/>
  <c r="T18" i="1"/>
  <c r="Q18" i="1"/>
  <c r="R18" i="1" s="1"/>
  <c r="P18" i="1"/>
  <c r="M18" i="1"/>
  <c r="N18" i="1" s="1"/>
  <c r="L18" i="1"/>
  <c r="I18" i="1"/>
  <c r="J18" i="1" s="1"/>
  <c r="H18" i="1"/>
  <c r="W17" i="1"/>
  <c r="Y17" i="1" s="1"/>
  <c r="Z17" i="1" s="1"/>
  <c r="U17" i="1"/>
  <c r="V17" i="1" s="1"/>
  <c r="T17" i="1"/>
  <c r="Q17" i="1"/>
  <c r="R17" i="1" s="1"/>
  <c r="P17" i="1"/>
  <c r="M17" i="1"/>
  <c r="N17" i="1" s="1"/>
  <c r="L17" i="1"/>
  <c r="I17" i="1"/>
  <c r="J17" i="1" s="1"/>
  <c r="H17" i="1"/>
  <c r="W16" i="1"/>
  <c r="Y16" i="1" s="1"/>
  <c r="Z16" i="1" s="1"/>
  <c r="U16" i="1"/>
  <c r="V16" i="1" s="1"/>
  <c r="T16" i="1"/>
  <c r="Q16" i="1"/>
  <c r="R16" i="1" s="1"/>
  <c r="P16" i="1"/>
  <c r="M16" i="1"/>
  <c r="N16" i="1" s="1"/>
  <c r="L16" i="1"/>
  <c r="I16" i="1"/>
  <c r="J16" i="1" s="1"/>
  <c r="H16" i="1"/>
  <c r="W15" i="1"/>
  <c r="X15" i="1" s="1"/>
  <c r="U15" i="1"/>
  <c r="V15" i="1" s="1"/>
  <c r="T15" i="1"/>
  <c r="Q15" i="1"/>
  <c r="R15" i="1" s="1"/>
  <c r="P15" i="1"/>
  <c r="M15" i="1"/>
  <c r="N15" i="1" s="1"/>
  <c r="L15" i="1"/>
  <c r="I15" i="1"/>
  <c r="J15" i="1" s="1"/>
  <c r="H15" i="1"/>
  <c r="X14" i="1"/>
  <c r="W14" i="1"/>
  <c r="Y14" i="1" s="1"/>
  <c r="Z14" i="1" s="1"/>
  <c r="V14" i="1"/>
  <c r="U14" i="1"/>
  <c r="T14" i="1"/>
  <c r="Q14" i="1"/>
  <c r="R14" i="1" s="1"/>
  <c r="P14" i="1"/>
  <c r="M14" i="1"/>
  <c r="N14" i="1" s="1"/>
  <c r="L14" i="1"/>
  <c r="I14" i="1"/>
  <c r="J14" i="1" s="1"/>
  <c r="H14" i="1"/>
  <c r="W13" i="1"/>
  <c r="Y13" i="1" s="1"/>
  <c r="Z13" i="1" s="1"/>
  <c r="U13" i="1"/>
  <c r="V13" i="1" s="1"/>
  <c r="T13" i="1"/>
  <c r="Q13" i="1"/>
  <c r="R13" i="1" s="1"/>
  <c r="P13" i="1"/>
  <c r="M13" i="1"/>
  <c r="N13" i="1" s="1"/>
  <c r="L13" i="1"/>
  <c r="I13" i="1"/>
  <c r="J13" i="1" s="1"/>
  <c r="H13" i="1"/>
  <c r="Y12" i="1"/>
  <c r="Z12" i="1" s="1"/>
  <c r="X12" i="1"/>
  <c r="W12" i="1"/>
  <c r="U12" i="1"/>
  <c r="V12" i="1" s="1"/>
  <c r="T12" i="1"/>
  <c r="Q12" i="1"/>
  <c r="R12" i="1" s="1"/>
  <c r="P12" i="1"/>
  <c r="M12" i="1"/>
  <c r="N12" i="1" s="1"/>
  <c r="L12" i="1"/>
  <c r="I12" i="1"/>
  <c r="J12" i="1" s="1"/>
  <c r="H12" i="1"/>
  <c r="W11" i="1"/>
  <c r="Y11" i="1" s="1"/>
  <c r="Z11" i="1" s="1"/>
  <c r="AA11" i="1" s="1"/>
  <c r="U11" i="1"/>
  <c r="V11" i="1" s="1"/>
  <c r="T11" i="1"/>
  <c r="Q11" i="1"/>
  <c r="R11" i="1" s="1"/>
  <c r="P11" i="1"/>
  <c r="M11" i="1"/>
  <c r="N11" i="1" s="1"/>
  <c r="L11" i="1"/>
  <c r="I11" i="1"/>
  <c r="J11" i="1" s="1"/>
  <c r="H11" i="1"/>
  <c r="Z10" i="1"/>
  <c r="X10" i="1"/>
  <c r="W10" i="1"/>
  <c r="Y10" i="1" s="1"/>
  <c r="U10" i="1"/>
  <c r="V10" i="1" s="1"/>
  <c r="T10" i="1"/>
  <c r="Q10" i="1"/>
  <c r="R10" i="1" s="1"/>
  <c r="P10" i="1"/>
  <c r="M10" i="1"/>
  <c r="N10" i="1" s="1"/>
  <c r="L10" i="1"/>
  <c r="I10" i="1"/>
  <c r="J10" i="1" s="1"/>
  <c r="H10" i="1"/>
  <c r="W9" i="1"/>
  <c r="Y9" i="1" s="1"/>
  <c r="Z9" i="1" s="1"/>
  <c r="U9" i="1"/>
  <c r="V9" i="1" s="1"/>
  <c r="T9" i="1"/>
  <c r="R9" i="1"/>
  <c r="Q9" i="1"/>
  <c r="P9" i="1"/>
  <c r="M9" i="1"/>
  <c r="N9" i="1" s="1"/>
  <c r="L9" i="1"/>
  <c r="I9" i="1"/>
  <c r="J9" i="1" s="1"/>
  <c r="H9" i="1"/>
  <c r="W8" i="1"/>
  <c r="X8" i="1" s="1"/>
  <c r="U8" i="1"/>
  <c r="V8" i="1" s="1"/>
  <c r="T8" i="1"/>
  <c r="Q8" i="1"/>
  <c r="R8" i="1" s="1"/>
  <c r="P8" i="1"/>
  <c r="M8" i="1"/>
  <c r="N8" i="1" s="1"/>
  <c r="L8" i="1"/>
  <c r="I8" i="1"/>
  <c r="J8" i="1" s="1"/>
  <c r="H8" i="1"/>
  <c r="W7" i="1"/>
  <c r="Y7" i="1" s="1"/>
  <c r="Z7" i="1" s="1"/>
  <c r="U7" i="1"/>
  <c r="V7" i="1" s="1"/>
  <c r="T7" i="1"/>
  <c r="Q7" i="1"/>
  <c r="R7" i="1" s="1"/>
  <c r="P7" i="1"/>
  <c r="M7" i="1"/>
  <c r="N7" i="1" s="1"/>
  <c r="L7" i="1"/>
  <c r="I7" i="1"/>
  <c r="J7" i="1" s="1"/>
  <c r="H7" i="1"/>
  <c r="X6" i="1"/>
  <c r="W6" i="1"/>
  <c r="Y6" i="1" s="1"/>
  <c r="Z6" i="1" s="1"/>
  <c r="U6" i="1"/>
  <c r="V6" i="1" s="1"/>
  <c r="T6" i="1"/>
  <c r="Q6" i="1"/>
  <c r="R6" i="1" s="1"/>
  <c r="P6" i="1"/>
  <c r="M6" i="1"/>
  <c r="N6" i="1" s="1"/>
  <c r="L6" i="1"/>
  <c r="I6" i="1"/>
  <c r="J6" i="1" s="1"/>
  <c r="H6" i="1"/>
  <c r="W5" i="1"/>
  <c r="Y5" i="1" s="1"/>
  <c r="Z5" i="1" s="1"/>
  <c r="U5" i="1"/>
  <c r="V5" i="1" s="1"/>
  <c r="T5" i="1"/>
  <c r="Q5" i="1"/>
  <c r="R5" i="1" s="1"/>
  <c r="P5" i="1"/>
  <c r="N5" i="1"/>
  <c r="M5" i="1"/>
  <c r="L5" i="1"/>
  <c r="I5" i="1"/>
  <c r="J5" i="1" s="1"/>
  <c r="H5" i="1"/>
  <c r="W4" i="1"/>
  <c r="U4" i="1"/>
  <c r="V4" i="1" s="1"/>
  <c r="T4" i="1"/>
  <c r="Q4" i="1"/>
  <c r="R4" i="1" s="1"/>
  <c r="P4" i="1"/>
  <c r="M4" i="1"/>
  <c r="N4" i="1" s="1"/>
  <c r="L4" i="1"/>
  <c r="I4" i="1"/>
  <c r="J4" i="1" s="1"/>
  <c r="H4" i="1"/>
  <c r="W3" i="1"/>
  <c r="Y3" i="1" s="1"/>
  <c r="Z3" i="1" s="1"/>
  <c r="U3" i="1"/>
  <c r="V3" i="1" s="1"/>
  <c r="T3" i="1"/>
  <c r="Q3" i="1"/>
  <c r="R3" i="1" s="1"/>
  <c r="P3" i="1"/>
  <c r="M3" i="1"/>
  <c r="N3" i="1" s="1"/>
  <c r="L3" i="1"/>
  <c r="I3" i="1"/>
  <c r="J3" i="1" s="1"/>
  <c r="H3" i="1"/>
  <c r="W2" i="1"/>
  <c r="Y2" i="1" s="1"/>
  <c r="U2" i="1"/>
  <c r="V2" i="1" s="1"/>
  <c r="T2" i="1"/>
  <c r="Q2" i="1"/>
  <c r="R2" i="1" s="1"/>
  <c r="P2" i="1"/>
  <c r="M2" i="1"/>
  <c r="N2" i="1" s="1"/>
  <c r="L2" i="1"/>
  <c r="I2" i="1"/>
  <c r="J2" i="1" s="1"/>
  <c r="H2" i="1"/>
  <c r="AA60" i="1" l="1"/>
  <c r="AB60" i="1"/>
  <c r="AA102" i="1"/>
  <c r="AB102" i="1"/>
  <c r="AA81" i="1"/>
  <c r="AB81" i="1"/>
  <c r="AA46" i="1"/>
  <c r="AB46" i="1"/>
  <c r="Y30" i="1"/>
  <c r="Z30" i="1" s="1"/>
  <c r="AB25" i="1"/>
  <c r="X35" i="1"/>
  <c r="X42" i="1"/>
  <c r="Y44" i="1"/>
  <c r="Z44" i="1" s="1"/>
  <c r="AA44" i="1" s="1"/>
  <c r="AB44" i="1" s="1"/>
  <c r="X54" i="1"/>
  <c r="X77" i="1"/>
  <c r="Y29" i="1"/>
  <c r="Z29" i="1" s="1"/>
  <c r="X5" i="1"/>
  <c r="X91" i="1"/>
  <c r="X112" i="1"/>
  <c r="X87" i="1"/>
  <c r="X21" i="1"/>
  <c r="X39" i="1"/>
  <c r="X63" i="1"/>
  <c r="X73" i="1"/>
  <c r="X98" i="1"/>
  <c r="X108" i="1"/>
  <c r="X3" i="1"/>
  <c r="Y15" i="1"/>
  <c r="Z15" i="1" s="1"/>
  <c r="AA15" i="1" s="1"/>
  <c r="AB15" i="1" s="1"/>
  <c r="X60" i="1"/>
  <c r="Y71" i="1"/>
  <c r="Z71" i="1" s="1"/>
  <c r="AA71" i="1" s="1"/>
  <c r="X27" i="1"/>
  <c r="X59" i="1"/>
  <c r="Y61" i="1"/>
  <c r="Z61" i="1" s="1"/>
  <c r="AA61" i="1" s="1"/>
  <c r="X84" i="1"/>
  <c r="Y86" i="1"/>
  <c r="Z86" i="1" s="1"/>
  <c r="X96" i="1"/>
  <c r="AB109" i="1"/>
  <c r="X81" i="1"/>
  <c r="X82" i="1"/>
  <c r="X95" i="1"/>
  <c r="Y107" i="1"/>
  <c r="Z107" i="1" s="1"/>
  <c r="AA107" i="1" s="1"/>
  <c r="AB107" i="1" s="1"/>
  <c r="X16" i="1"/>
  <c r="Y8" i="1"/>
  <c r="Z8" i="1" s="1"/>
  <c r="Y32" i="1"/>
  <c r="Z32" i="1" s="1"/>
  <c r="X47" i="1"/>
  <c r="X70" i="1"/>
  <c r="X80" i="1"/>
  <c r="X94" i="1"/>
  <c r="X105" i="1"/>
  <c r="X46" i="1"/>
  <c r="X28" i="1"/>
  <c r="X74" i="1"/>
  <c r="Y36" i="1"/>
  <c r="Z36" i="1" s="1"/>
  <c r="AA36" i="1" s="1"/>
  <c r="AB36" i="1" s="1"/>
  <c r="Y37" i="1"/>
  <c r="Z37" i="1" s="1"/>
  <c r="AB37" i="1" s="1"/>
  <c r="X101" i="1"/>
  <c r="Y85" i="1"/>
  <c r="Z85" i="1" s="1"/>
  <c r="AA85" i="1" s="1"/>
  <c r="AB88" i="1"/>
  <c r="Y50" i="1"/>
  <c r="Z50" i="1" s="1"/>
  <c r="AA50" i="1" s="1"/>
  <c r="X7" i="1"/>
  <c r="Y78" i="1"/>
  <c r="Z78" i="1" s="1"/>
  <c r="AA17" i="1"/>
  <c r="AB17" i="1" s="1"/>
  <c r="AA99" i="1"/>
  <c r="AB99" i="1" s="1"/>
  <c r="AA12" i="1"/>
  <c r="AB12" i="1"/>
  <c r="AA29" i="1"/>
  <c r="AB29" i="1" s="1"/>
  <c r="AA113" i="1"/>
  <c r="AB113" i="1" s="1"/>
  <c r="AA33" i="1"/>
  <c r="AB33" i="1" s="1"/>
  <c r="AA5" i="1"/>
  <c r="AB5" i="1" s="1"/>
  <c r="AA20" i="1"/>
  <c r="AB20" i="1"/>
  <c r="AA9" i="1"/>
  <c r="AB9" i="1"/>
  <c r="AA27" i="1"/>
  <c r="AB27" i="1"/>
  <c r="AA3" i="1"/>
  <c r="AB3" i="1" s="1"/>
  <c r="V115" i="1"/>
  <c r="AA31" i="1"/>
  <c r="AB31" i="1" s="1"/>
  <c r="AA16" i="1"/>
  <c r="AB16" i="1" s="1"/>
  <c r="AA13" i="1"/>
  <c r="AB13" i="1" s="1"/>
  <c r="AA19" i="1"/>
  <c r="AB19" i="1" s="1"/>
  <c r="Z2" i="1"/>
  <c r="AA26" i="1"/>
  <c r="AB26" i="1" s="1"/>
  <c r="AA6" i="1"/>
  <c r="AB6" i="1" s="1"/>
  <c r="AA24" i="1"/>
  <c r="AB24" i="1" s="1"/>
  <c r="AA56" i="1"/>
  <c r="AB56" i="1" s="1"/>
  <c r="M115" i="1"/>
  <c r="Y4" i="1"/>
  <c r="Z4" i="1" s="1"/>
  <c r="X4" i="1"/>
  <c r="AB11" i="1"/>
  <c r="X13" i="1"/>
  <c r="Y23" i="1"/>
  <c r="Z23" i="1" s="1"/>
  <c r="AA42" i="1"/>
  <c r="AB42" i="1" s="1"/>
  <c r="AB43" i="1"/>
  <c r="Y58" i="1"/>
  <c r="Z58" i="1" s="1"/>
  <c r="AA73" i="1"/>
  <c r="AB73" i="1" s="1"/>
  <c r="AB95" i="1"/>
  <c r="AA96" i="1"/>
  <c r="AB96" i="1" s="1"/>
  <c r="AA108" i="1"/>
  <c r="AB108" i="1" s="1"/>
  <c r="AB110" i="1"/>
  <c r="J115" i="1"/>
  <c r="AA78" i="1"/>
  <c r="AB78" i="1" s="1"/>
  <c r="Y41" i="1"/>
  <c r="Z41" i="1" s="1"/>
  <c r="X41" i="1"/>
  <c r="Y55" i="1"/>
  <c r="Z55" i="1" s="1"/>
  <c r="X55" i="1"/>
  <c r="AA14" i="1"/>
  <c r="AB14" i="1" s="1"/>
  <c r="X26" i="1"/>
  <c r="AB74" i="1"/>
  <c r="AA91" i="1"/>
  <c r="AB91" i="1" s="1"/>
  <c r="Y93" i="1"/>
  <c r="Z93" i="1" s="1"/>
  <c r="Y111" i="1"/>
  <c r="Z111" i="1" s="1"/>
  <c r="X111" i="1"/>
  <c r="AA10" i="1"/>
  <c r="AB10" i="1" s="1"/>
  <c r="Y76" i="1"/>
  <c r="Z76" i="1" s="1"/>
  <c r="X76" i="1"/>
  <c r="AB75" i="1"/>
  <c r="AB92" i="1"/>
  <c r="Q115" i="1"/>
  <c r="X38" i="1"/>
  <c r="Y38" i="1"/>
  <c r="Z38" i="1" s="1"/>
  <c r="AB40" i="1"/>
  <c r="AB54" i="1"/>
  <c r="AA70" i="1"/>
  <c r="AB70" i="1" s="1"/>
  <c r="AB71" i="1"/>
  <c r="Y90" i="1"/>
  <c r="Z90" i="1" s="1"/>
  <c r="X90" i="1"/>
  <c r="AB106" i="1"/>
  <c r="X31" i="1"/>
  <c r="X33" i="1"/>
  <c r="Y34" i="1"/>
  <c r="Z34" i="1" s="1"/>
  <c r="AB39" i="1"/>
  <c r="AB53" i="1"/>
  <c r="AA66" i="1"/>
  <c r="AB66" i="1" s="1"/>
  <c r="AB89" i="1"/>
  <c r="Y104" i="1"/>
  <c r="Z104" i="1" s="1"/>
  <c r="X104" i="1"/>
  <c r="AA77" i="1"/>
  <c r="AB77" i="1" s="1"/>
  <c r="AA94" i="1"/>
  <c r="AB94" i="1" s="1"/>
  <c r="AB57" i="1"/>
  <c r="Y79" i="1"/>
  <c r="Z79" i="1" s="1"/>
  <c r="AA72" i="1"/>
  <c r="AB72" i="1" s="1"/>
  <c r="AA87" i="1"/>
  <c r="AB87" i="1" s="1"/>
  <c r="AA105" i="1"/>
  <c r="AB105" i="1" s="1"/>
  <c r="AA35" i="1"/>
  <c r="AB35" i="1" s="1"/>
  <c r="AB68" i="1"/>
  <c r="AA101" i="1"/>
  <c r="AB101" i="1" s="1"/>
  <c r="N115" i="1"/>
  <c r="AA7" i="1"/>
  <c r="AB7" i="1" s="1"/>
  <c r="X19" i="1"/>
  <c r="AA30" i="1"/>
  <c r="AB30" i="1" s="1"/>
  <c r="AA37" i="1"/>
  <c r="AA49" i="1"/>
  <c r="AB49" i="1" s="1"/>
  <c r="AB67" i="1"/>
  <c r="AA68" i="1"/>
  <c r="AA84" i="1"/>
  <c r="AB84" i="1" s="1"/>
  <c r="AB103" i="1"/>
  <c r="AA28" i="1"/>
  <c r="AB28" i="1" s="1"/>
  <c r="Y48" i="1"/>
  <c r="Z48" i="1" s="1"/>
  <c r="X48" i="1"/>
  <c r="AA51" i="1"/>
  <c r="AB51" i="1" s="1"/>
  <c r="AA63" i="1"/>
  <c r="AB63" i="1" s="1"/>
  <c r="AB64" i="1"/>
  <c r="Y83" i="1"/>
  <c r="Z83" i="1" s="1"/>
  <c r="X83" i="1"/>
  <c r="X2" i="1"/>
  <c r="X20" i="1"/>
  <c r="Y62" i="1"/>
  <c r="Z62" i="1" s="1"/>
  <c r="X62" i="1"/>
  <c r="AA64" i="1"/>
  <c r="Y65" i="1"/>
  <c r="Z65" i="1" s="1"/>
  <c r="AA80" i="1"/>
  <c r="AB80" i="1" s="1"/>
  <c r="Y114" i="1"/>
  <c r="Z114" i="1" s="1"/>
  <c r="Y69" i="1"/>
  <c r="Z69" i="1" s="1"/>
  <c r="X69" i="1"/>
  <c r="U115" i="1"/>
  <c r="AA8" i="1"/>
  <c r="AB8" i="1" s="1"/>
  <c r="X9" i="1"/>
  <c r="AB47" i="1"/>
  <c r="AA59" i="1"/>
  <c r="AB59" i="1" s="1"/>
  <c r="AB82" i="1"/>
  <c r="AA98" i="1"/>
  <c r="AB98" i="1" s="1"/>
  <c r="Y100" i="1"/>
  <c r="Z100" i="1" s="1"/>
  <c r="R115" i="1"/>
  <c r="X17" i="1"/>
  <c r="I115" i="1"/>
  <c r="AA21" i="1"/>
  <c r="AB21" i="1" s="1"/>
  <c r="AB61" i="1"/>
  <c r="Y97" i="1"/>
  <c r="Z97" i="1" s="1"/>
  <c r="X97" i="1"/>
  <c r="AA112" i="1"/>
  <c r="AB112" i="1" s="1"/>
  <c r="Y45" i="1"/>
  <c r="Z45" i="1" s="1"/>
  <c r="Y52" i="1"/>
  <c r="Z52" i="1" s="1"/>
  <c r="X11" i="1"/>
  <c r="X92" i="1"/>
  <c r="X99" i="1"/>
  <c r="X106" i="1"/>
  <c r="X113" i="1"/>
  <c r="AB85" i="1" l="1"/>
  <c r="AA86" i="1"/>
  <c r="AB86" i="1" s="1"/>
  <c r="AB32" i="1"/>
  <c r="AA32" i="1"/>
  <c r="AB50" i="1"/>
  <c r="AA93" i="1"/>
  <c r="AB93" i="1" s="1"/>
  <c r="AA45" i="1"/>
  <c r="AB45" i="1" s="1"/>
  <c r="AA48" i="1"/>
  <c r="AB48" i="1" s="1"/>
  <c r="AA38" i="1"/>
  <c r="AB38" i="1" s="1"/>
  <c r="AA4" i="1"/>
  <c r="AB4" i="1"/>
  <c r="AA114" i="1"/>
  <c r="AB114" i="1" s="1"/>
  <c r="AA65" i="1"/>
  <c r="AB65" i="1" s="1"/>
  <c r="AA23" i="1"/>
  <c r="AB23" i="1" s="1"/>
  <c r="AA104" i="1"/>
  <c r="AB104" i="1" s="1"/>
  <c r="Y115" i="1"/>
  <c r="AA90" i="1"/>
  <c r="AB90" i="1" s="1"/>
  <c r="AA41" i="1"/>
  <c r="AB41" i="1"/>
  <c r="AA97" i="1"/>
  <c r="AB97" i="1" s="1"/>
  <c r="AA79" i="1"/>
  <c r="AB79" i="1" s="1"/>
  <c r="AA76" i="1"/>
  <c r="AB76" i="1" s="1"/>
  <c r="AA100" i="1"/>
  <c r="AB100" i="1" s="1"/>
  <c r="Z115" i="1"/>
  <c r="AA2" i="1"/>
  <c r="AB2" i="1"/>
  <c r="AA62" i="1"/>
  <c r="AB62" i="1" s="1"/>
  <c r="AA69" i="1"/>
  <c r="AB69" i="1" s="1"/>
  <c r="AA58" i="1"/>
  <c r="AB58" i="1" s="1"/>
  <c r="AA111" i="1"/>
  <c r="AB111" i="1" s="1"/>
  <c r="AA52" i="1"/>
  <c r="AB52" i="1" s="1"/>
  <c r="AA34" i="1"/>
  <c r="AB34" i="1" s="1"/>
  <c r="AA83" i="1"/>
  <c r="AB83" i="1" s="1"/>
  <c r="AA55" i="1"/>
  <c r="AB55" i="1" s="1"/>
  <c r="AB115" i="1" l="1"/>
  <c r="AA115" i="1"/>
</calcChain>
</file>

<file path=xl/sharedStrings.xml><?xml version="1.0" encoding="utf-8"?>
<sst xmlns="http://schemas.openxmlformats.org/spreadsheetml/2006/main" count="320" uniqueCount="208">
  <si>
    <t>LOTTO</t>
  </si>
  <si>
    <t>SUB</t>
  </si>
  <si>
    <t xml:space="preserve">DESCRIZIONE </t>
  </si>
  <si>
    <t>CARATTERISTICHE MINIME</t>
  </si>
  <si>
    <t>MISURE</t>
  </si>
  <si>
    <t>PREZZO UNITARIO PRODOTTO</t>
  </si>
  <si>
    <t>FABBISGNO 
AO PERUGIA 
12 mesi</t>
  </si>
  <si>
    <t>FABBISOGNO 
AO PERUGIA 
48 mesi</t>
  </si>
  <si>
    <t>IMPORTO ANNUALE   
AO PERUGIA</t>
  </si>
  <si>
    <t>IMPORTO 48 MESI  
AO PERUGIA</t>
  </si>
  <si>
    <t>FABBISOGNO 
AO TERNI                     12 mesi</t>
  </si>
  <si>
    <t>FABBISOGNO 
AO TERNI 
48 mesi</t>
  </si>
  <si>
    <t>IMPORTO ANNUALE   
AO TERNI</t>
  </si>
  <si>
    <t>IMPORTO 48 MESI   
AO TERNI</t>
  </si>
  <si>
    <t>FABBISOGNO 
USL UMBRIA 2
 12 mesi</t>
  </si>
  <si>
    <t>FABBISOGNO 
USL UMBRIA 2 
48 mesi</t>
  </si>
  <si>
    <t xml:space="preserve">IMPORTO ANNUALE
USL UMBRIA 2 </t>
  </si>
  <si>
    <t xml:space="preserve">IMPORTO 48 MESI
USL UMBRIA 2 </t>
  </si>
  <si>
    <t>USL UMBRIA 1 
12 mesi</t>
  </si>
  <si>
    <t>USL UMBRIA 1 
48 mesi</t>
  </si>
  <si>
    <t>IMPORTO ANNUALE
USL UMBRIA 1</t>
  </si>
  <si>
    <t>IMPORTO 48 MESI
USL UMBRIA 1</t>
  </si>
  <si>
    <t>TOTALE REGIONALE FABBISOGNO 12 MESI</t>
  </si>
  <si>
    <t>TOTALE REGIONALE FABBISOGNO 48 MESI</t>
  </si>
  <si>
    <t>IMPORTO ANNUALE REGIONALE</t>
  </si>
  <si>
    <t xml:space="preserve">A) IMPORTO REGIONALE 48 MESI </t>
  </si>
  <si>
    <t>B) VALORE OPZIONE QUINTO D'OBBLIGO art 120 c.9</t>
  </si>
  <si>
    <t>VALORE COMPLESSIVO DELL'APPALTO A+B</t>
  </si>
  <si>
    <t>A</t>
  </si>
  <si>
    <t>Rete in polipropilene monofilamento, non riassorbibile, non sagomata</t>
  </si>
  <si>
    <t>Per la riparazione di ernie ventrali ed inguinali e altri difetti della fascia. Alta resistenza alla rottura per garantire una idonea e duratura riparazione dichiarati in scheda tecnica.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t>
  </si>
  <si>
    <t>misura cm 6x11 ±10%</t>
  </si>
  <si>
    <t>B</t>
  </si>
  <si>
    <t>misura cm 7,5x15 ±10%</t>
  </si>
  <si>
    <t>C</t>
  </si>
  <si>
    <t>misura cm 15x15 ±10%</t>
  </si>
  <si>
    <t>D</t>
  </si>
  <si>
    <t>misura cm 25x35 ±10%</t>
  </si>
  <si>
    <t>E</t>
  </si>
  <si>
    <t>misura cm 30x30 ±10%</t>
  </si>
  <si>
    <t>Rete in polipropilene monofilamento non riassorbibile, sagomata con foro</t>
  </si>
  <si>
    <t>Per la riparazione di ernie ventrali ed inguinali e altri difetti della fascia. Alta resistenza alla rottura e alla trazione per garantire una idonea e duratura riparazione.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 
Deve essere presagomata/preformata con foro.</t>
  </si>
  <si>
    <t>misura cm 4,5x10 ±10%</t>
  </si>
  <si>
    <t>misura cm 6x12 ±10%</t>
  </si>
  <si>
    <t>Rete in polipropilene monofilamento tridimensionale, non riassorbibile, sagomata con plug ancorato</t>
  </si>
  <si>
    <t>Rete tridimensionale per la riparazione di ernie ventrali ed inguinali e altri difetti della fascia. Alta resistenza alla rottura e alla trazione per garantire una idonea e duratura riparazione.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 Deve essere presagomata/preformata e provvista di patch (plug) ancorato alla sezione soprafasciale per mezzo di un filo di sutura non assorbibile.</t>
  </si>
  <si>
    <t>misura cm 5,5x12 ±10% con plug ø cm 3,5 ±10%</t>
  </si>
  <si>
    <t>misura cm 5,5x12 ±10% con plug ø cm 5 ±10%</t>
  </si>
  <si>
    <t>Rete in polipropilene monofilamento radiopaca, non riassorbibile, pretagliata  senza e con plug</t>
  </si>
  <si>
    <t>Rete radiopaca per la riparazione di ernie ventrali ed inguinali, laparoceli e altri difetti della fascia. Alta resistenza alla rottura e alla trazione per garantire una idonea e duratura riparazione dichiarati in scheda tecnica.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 Deve essere pretagliata dotata o meno di tappo radiopaco (Plug) a doppia rete in Polipropilene monofilamento.</t>
  </si>
  <si>
    <t>Ø mm 5 misura cm 5,4x10,2 ±10%</t>
  </si>
  <si>
    <t>Rete bicomponente composita o a doppio strato in polipropilene / e PTFE o PVDF o Titanio o altro materiale con medesima funzione non riassorbibile</t>
  </si>
  <si>
    <t>La rete deve essere: bicomponente composita (Polipropilene con Titanio o altro materiale biocompatibile con analoga funzione) che garantisca una buona e rapida aderenza ai tessuti della parete addominale e una minima aderenza, invece, ai visceri, oppure in doppio strato consistente in una parte in Polipropilene a contatto con la parete addominale, con buona capacità di promuovere una rapida  aderenza ai tessuti, e una parte in ePTFE (Politetrafluoroetilene espanso) o PVDF (Poliviniliden- fluoruro) o altro materiale con analoga funzione a contatto con i visceri, particolarmente adatto a minimizzare l’aderenza di questi ultimi alla rete. Le due parti, nel caso del doppio strato, sono cuciTe insieme con un filo in PTFE monofilamento o altro filo idoneo. La rete è indicata per la riparazione di difetti dei tessuti molli come ernie e della parete addominale (laparoceli) anche in laparo- scopia.</t>
  </si>
  <si>
    <t>misura cm 7x6 ±10% ellittica e/o rettangolare</t>
  </si>
  <si>
    <t>misura cm 10x15 ±10% ellittica e/o rettangolare</t>
  </si>
  <si>
    <t>misura cm 15x20 ±10% ellittica e/o rettangolare</t>
  </si>
  <si>
    <t>misura cm 18x23 ±20% ellittica e/o rettangolare</t>
  </si>
  <si>
    <t>misura cm 20x25 ±20% ellittica e/o rettangolare</t>
  </si>
  <si>
    <t>F</t>
  </si>
  <si>
    <t>misura cm 25x33 ±10% ellittica e/o rettangolare</t>
  </si>
  <si>
    <t xml:space="preserve">Rete bicomponente composita o a doppio strato in polipropilene/ e PTFE o PVDF o Titanio o altro materiale con medesima funzione con foro centrale per riparazione di ernie parastomali con posizionamento intraperitoneale 1 foro Ø mm4 </t>
  </si>
  <si>
    <t>La rete deve essere: bicomponente composita (Polipropilene con Titanio o altro materiale biocompatibile con analoga funzione) che garantisca una buona e rapida aderenza ai tessuti della parete addominale e una minima aderenza, oppure in doppio strato consistente in una parte in Polipropilene a contatto con la parete addominale, con buona capacità di promuovere una rapida aderenza ai tessuti, e una parte in ePTFE (Politetrafluoroetilene espanso) o PVDF (Poliviniliden- fluoruro) o altro materiale con analoga funzione a contatto con i visceri, particolarmente adatto a minimizzare l’aderenza di questi ultimi alla rete.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 derate da corpo estraneo, 
- porosità tale da garantire la formazione di granulomi (tessuto cicatriziale) senza la chiusura dei po- ri stessi con la formazione di dolorose placche cicatriziali e garantire l’incorporazione fisiologica (aderenza) della rete nei tessuti circostanti.
- con foro centrale (elastico) in corrispondenza dello stoma artificiale (da colostomia o ileostomia). 
La rete deve essere posizionabile, con procedura laparoscopica o a cielo aperto, in sede intraperitoneale con lo scopo di prevenire o riparare l’ernia parastomale.</t>
  </si>
  <si>
    <t>misura cm 17x17 ±10%.</t>
  </si>
  <si>
    <t>Rete leggera a basso profilo doppio strato in polipropilene / e PTFE non riassorbibile (senza o con sistema di posizionamento)</t>
  </si>
  <si>
    <t>La rete consiste in uno strato in Polipropilene monofilamento macroporoso, leggero a contatto con la parete addominale, particolarmente adatto a promuovere una rapida aderenza ai tessuti, e uno strato in ePTFE (Politetrafluoroetilene espanso) o altro materiale antiaderenziale a contatto con i visceri, particolarmente  adatto a minimizzare l’aderenza di questi ultimi alla rete. I due strati sono cuciti insieme con un filo in PTFE monofilamento o altro filo idoneo e i bordi sono saldati a caldo. La rete è indicata per la  riparazione di difetti dei tessuti molli come ernie e della parete addominale (laparoceli) ed è particolarmente manipolabile in laparoscopia. La rete può essere dotata di un sistema di posizionamento rimovibile idoneo a facilitare la dislocazione della rete nel perimetro di fissazione della stessa.</t>
  </si>
  <si>
    <t>misura cm10,8x15,9 ±10% ellittica e/o rettangolare.</t>
  </si>
  <si>
    <t>misura cm 21x26,1 ±20% ellittica e/o rettangolare.</t>
  </si>
  <si>
    <t>misura cm 26,1x33,7 ±10% ellittica e/o rettangolare.</t>
  </si>
  <si>
    <t>Rete leggera a basso profilo doppio strato in polipropilene / acido poliglicolico o poliglecaprone o simile con idrogel parzialmente assorbibile</t>
  </si>
  <si>
    <t>La rete consiste in uno strato in Polipropilene (PP) monofilamento macroporoso, leggero a contatto con la parete addominale, particolarmente adatto a promuovere una rapida aderenza ai tessuti, e uno strato bioassorbibile in Acido Poliglicolico (PGA) o Poliglecaprone (PGC) o simile ricoperto con un Idrogel a contatto con i visceri, particolarmente adatto a minimizzare l’aderenza di questi ultimi alla rete. I due strati sono tenuti assieme da fibre di PP e PGA intrecciate assieme. La rete è indicata per la ricostruzione laparoscopica e chirurgica dei tessuti molli anteriori, ernie e di-
fetti della parete addominale (laparoceli).</t>
  </si>
  <si>
    <t>misura cm 10,2x15,2 ±10% ellittica e/o rettangolare.</t>
  </si>
  <si>
    <t>misura cm 15,2x20,3 ±10% ellittica e/o rettangolare.</t>
  </si>
  <si>
    <t>misura cm 17,8x22,9 ±10% ellittica e/o rettangolare.</t>
  </si>
  <si>
    <t>misura cm 20,3x25,4 ±10% ellittica e/o rettangolare.</t>
  </si>
  <si>
    <t>misura cm 25,4x33 ±10% ellittica e/o rettangolare.</t>
  </si>
  <si>
    <t>misura cm 30,5x35,6 ±10% ellittica e/o rettangolare.</t>
  </si>
  <si>
    <t xml:space="preserve">Rete leggera a basso profilo doppio strato in polipropilene / acido poliglicolico o poliglecaprone o simile senza idrogel parzialmente assorbibile
</t>
  </si>
  <si>
    <t>La rete consiste in uno strato in Polipropilene (PP) monofilamento macroporoso, leggero a contatto con la parete addominale, particolarmente adatto a promuovere una rapida aderenza ai tessuti, e uno strato bioassorbibile in Acido Poliglicolico (PGA) o Poliglecaprone (PGC) o simile ,particolarmente adatto a minimizzare l’aderenza di questi ultimi alla rete. I due strati sono tenuti assieme da fibre di PP e PGA intrecciate assieme. La rete è indicata per la ricostruzione laparoscopica e chirurgica dei tessuti molli anteriori, ernie e difetti della parete addominale (laparoceli).</t>
  </si>
  <si>
    <t>misura 30x30 ±10%</t>
  </si>
  <si>
    <t xml:space="preserve">Rete in polipropilene o poliestere con strato viscerale riassorbibile per riparazione ernie ombelicali
</t>
  </si>
  <si>
    <t>Rete circolare di piccolo diametro, compreso tra cm 4,2 ca e cm. 8,6 ca.,  costituita da uno strato in Polipropilene o Poliestere a contatto con la parete addominale, con buona capacità di promuovere una rapida aderenza ai tessuti e uno strato bioassorbibile in Collagene porcino, glicol polietilenico e glicerolo o Acido Poliglicolico (PGA) ricoperto di Idrogel o Cellulosa ossidata rigenerata o altro materiale bioassorbibile analogo a contatto con i visceri, particolarmente adatto a minimizzare l’aderenza di questi ultimi alla rete. La rete deve avere un idoneo sistema di posizionamento che ne permetta una perfetta apposizione piana consistente in espansori od anelli in PGLA (poliglicolide-co-L-lattide), Polidiossanone (PDO)  onofilamento o altro idoneo materiale assorbibile o non riassorbibile e un appropriato sistema di fissazione .</t>
  </si>
  <si>
    <t>1 Ø cm 4,3 ±10%.</t>
  </si>
  <si>
    <t>2 Ø cm 6,4 ±10%.</t>
  </si>
  <si>
    <t>3 Ø cm 8,0 ±10%.</t>
  </si>
  <si>
    <t xml:space="preserve">Rete leggera doppio strato in poliestere 3D/ collagene o materiale analogo parzialmente assorbibili
</t>
  </si>
  <si>
    <t>La rete consiste in uno strato in Poliestere macroporoso, leggero a maglia tridimensionale, eventualmente ottimizzata da una tessitura incrociata atta ad aumentare resistenza e visibilità attraverso la struttura della rete, a contatto con la parete addominale, particolarmente predisposto a promuovere una rapida aderenza ai tessuti, e uno strato bioassorbibile in Collagene film porcino o analogo materiale a contatto con i visceri, particolarmente adatto a minimizzare l’aderenza di questi ultimi alla rete. I due strati sono tessuti assieme. La rete è indicata per la ricostruzione laparoscopica e chirurgica dei tessuti molli anteriori, ernie e difetti della parete addominale (laparoceli). La rete può essere dotata di un idoneo sistema di fissaggio.</t>
  </si>
  <si>
    <t>Ø cm 9 ±10% circolare.</t>
  </si>
  <si>
    <t>Ø cm 12 ±10% circolare.</t>
  </si>
  <si>
    <t>misura cm 15x10 ±10% rettangolare.</t>
  </si>
  <si>
    <t>misura cm 20x15 ±10% rettangolare.</t>
  </si>
  <si>
    <t>misura cm 25x20 ±10% rettangolare.</t>
  </si>
  <si>
    <t>misura cm 30x20 ±10% rettangolare.</t>
  </si>
  <si>
    <t xml:space="preserve">Rete leggera in poliestere o derivato / acido polilattico o materiale analogo autoaderente uso laparoscopico parzialmente assorbibile
</t>
  </si>
  <si>
    <t>Rete costituita da uno strato in Poliestere o derivato (Polietilene Tereftalato – PET - o analoghi) contenente migliaia di micromaniglie/ancorette in acido Polilattico (PLA) in- tessute, a contatto con la parete addominale, particolarmente predisposto a promuovere una rapida aderenza ai tessuti e ad ancorarsi ad essi senza l’ausilio di suture o altro sistema di fissazione e uno strato bioassorbibile in Acido Polilattico (PLA) o analogo materiale a contatto con i visceri, particolarmente adatto a minimizzare l’aderenza di questi ultimi alla rete. Il dispositivo è progettato per la riparazione dell’ernia inguinale con procedura laparoscopica.</t>
  </si>
  <si>
    <t>misura cm 15x10 ±10% conformazione anatomica sinistra.</t>
  </si>
  <si>
    <t>misura cm 15x10 ±10% conformazione anatomica destra.</t>
  </si>
  <si>
    <t xml:space="preserve">Rete in polivinilidenfluoruro o analogo polimero per riparazione ernie addominali ed ombelicali con posizionamento extraperitoneale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</si>
  <si>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deve essere posizionabile solo in sede extraperitoneale non a contatto con i visceri. L’accesso chirurgico può essere a cielo aperto o mini-open. L’indicazione è esclusivamente la riparazione di ernie addominali (laparoceli) e ombelicali.</t>
  </si>
  <si>
    <t>Ø cm 10 ±10% circolare.</t>
  </si>
  <si>
    <t>misura cm 10x35 ±10% rettangolare.</t>
  </si>
  <si>
    <t>misura cm 15x25 ±10% rettangolare.</t>
  </si>
  <si>
    <t>misura cm 20x30 ±10% rettangolare.</t>
  </si>
  <si>
    <t xml:space="preserve">Rete in polivinilidenfluoruro o analogo polimero per riparazione ernie addominali ed ombelicali con posizionamento extraperitoneale Rete in polivinilidenfluoruro o analogo polimero sagomata per riparazione ernie inguinali con posizionamento extraperitoneale secondo la metodica Lichtenstein
</t>
  </si>
  <si>
    <t>Rete in Polivinilidenfluoruro (PVDF) o altro polimero biocompatibile con analoga funzione con o senza presenza di foro: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 derate da corpo estraneo, 
- porosità tale da garantire la formazione di granulomi (tessuto cicatriziale) senza la chiusura dei pori stessi con la formazione di dolorose placche cicatriziali e garantire l’incorporazione fisiologica (aderenza) della rete nei tessuti circostanti.
La rete deve essere posizionabile solo in sede extraperitoneale non a contatto con i visceri e sotto la muscolatura fasciale addominale. L’accesso chirurgico è a cielo aperto e la rete deve essere particolarmente adatta per il posizionamento e la fissazione tension-free secondo la metodica Lichtenstein. L’indicazione è esclusivamente la riparazione di ernie inguinali.</t>
  </si>
  <si>
    <t>misura cm 6x11 ±10% rettangolare</t>
  </si>
  <si>
    <t>misura cm 7,5x15 ±10% rettangolare</t>
  </si>
  <si>
    <t xml:space="preserve">Rete in polivinilidenfluoruro o analogo polimero per riparazione ernie inguinali con posizionamento peritoneale in endoscopia, laparoscopia o a cielo aperto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</si>
  <si>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deve essere posizionabile solo in sede extraperitoneale non a contatto con i visceri e utilizzabile per la riparazione dell’ernia inguinale tramite l’inserimento di un rinforzo protesico preperitoneale con tecniche quali: endoscopia Totalmente Extra Peritoneale (TEP) e/o laparoscopia Trans-Addominale Pre-Peritoneale (TAPP) e/o cielo aperto.</t>
  </si>
  <si>
    <t>misura cm 10x15 ±10% rettangolare</t>
  </si>
  <si>
    <t xml:space="preserve">Rete in collagene porcino o bovino biocompatibile Cross-Linked o rinforzata meccanicamente
</t>
  </si>
  <si>
    <t>Impianto (rete) chirurgico a base di collagene acellulare derivato da derma porcino o bovino cross-linkato o rinforzato meccanicamente, ovvero “reticolato” per stabilizzare artificialmente il collagene riducendone la rapida degradazione in vivo.  La rete è particolarmente indicata negli interventi in campi contaminati o irradiati per la riparazione e ricostruzione di grandi difetti della parete addominale, ernie complesse e contaminate quali quelle incisionali (laparoceli) e parastomali, ricostruzione della parete toracica in caso di tumori desmoidi ed ernie congenite diaframmatiche.</t>
  </si>
  <si>
    <t>1 misura cm 8x16 ±10%</t>
  </si>
  <si>
    <t xml:space="preserve">Maglia monofilamento intrecciata completamente riassorbibile per via idrolitica
 </t>
  </si>
  <si>
    <t>Costituita di Poli-4-idrossibutirrato (P4HB), un materiale biologicamente derivato completamente riassorbibile. Il P4HB si degrada in maniera prevedibile in CO2 e H2O. È indicata per rinforzare i tessuti molli ove esista una debolezza nei pazienti sottoposti a chirurgia plastica e ricostruttiva o per l’utilizzo in procedure chirurgiche che coinvolgano la riparazione di tessuti molli, quali la riparazione di ernia o di altri difetti fasciali, che richiedano l’aggiunta di un materiale di rinforzo, per ottenere il risultato.</t>
  </si>
  <si>
    <t>Rettangolare cm 10,2 x 15,2 ±10%.</t>
  </si>
  <si>
    <t>Rettangolare cm 15,2 x 20,3 ±10%.</t>
  </si>
  <si>
    <t>Rettangolare cm 25,4 x 30,5 ±10%</t>
  </si>
  <si>
    <t xml:space="preserve">Rete bioassorbibile sintetica per rinforzo tissutale               
</t>
  </si>
  <si>
    <t>Costituita da Acido poliglicolico (PGA) 65% ca. e Carbonato di trimetilene (TMC) 35% ca. Materiale bioassorbibile sintetico e adattabile, indicato per il rinforzo temporaneo fino a riempimento, da parte dell'organismo, del difetto con tessuto nativo. Rinforzo dei tessuti molli nei casi di riparazione dell'ernia (rinforzo delle linee di sutura), rafforzamento di flap muscolari e ricostruzioni tissutali di natura generale. Riassorbimento completo entro 10 mesi.</t>
  </si>
  <si>
    <t>Rettangolare cm 7 x 10 ±10% (per ernia iatale).</t>
  </si>
  <si>
    <t xml:space="preserve">Rettangolare cm 9 x 15 ±10% </t>
  </si>
  <si>
    <t>Rettangolare cm 10 x 30 ±10%</t>
  </si>
  <si>
    <t>Quadrata cm 20 x 20 ±10%</t>
  </si>
  <si>
    <t>Rettangolare 20 x 30 +/- 10%</t>
  </si>
  <si>
    <t xml:space="preserve">Rinforzo bioassorbibile per linea di sutura meccanica
</t>
  </si>
  <si>
    <t>Costituita da Acido poliglicolico (PGA) 65% ca. e Carbonato di trimetilene (TMC) 35% ca. Rinforzo tissutale bioassorbibile (6-7 mesi) progettato per fornire ulteriore resistenza alla linea di sutura meccanica nella fase critica della guarigione ed essere sostituito da tessuto nativo. Utilizzato nelle procedure laparoscopiche, robotiche e open quali, ad es. Sleeve Gastrectomy e resezioni distali del Pancreas con significativa diminuzione dell'incidenza di fistole postoperatorie e pancreatiche.</t>
  </si>
  <si>
    <t>Configurazione per Suturatrice endoscopica da mm 60.</t>
  </si>
  <si>
    <t>Configurazione per Suturatrice endoscopica da mm 45.</t>
  </si>
  <si>
    <t xml:space="preserve">Rete chirurgica in polipropilene monofilamento titanizzato (Titanized Polypropylene Mesh). Per tutti i tipi di ernie, inguino-crurale, incisionale, ombelicale, epigastrica, parastomale, e iatale. Ad uso intra ed extraperitoneale.Misure (in cm +/- 10%)
</t>
  </si>
  <si>
    <t>Materiale: PP titanizzato tipo 1a • Peso: 16-35-65 g/m² Macroporosità: &gt;1 mm  Maglia: monofilamento  Spessore: 0,2–0,45 mm •  Elevata integrazione tissutale e ridotta risposta infiammatoria. Elevata flessibilità e ridotto shrinkage. Elevata resistenza meccanica . Non riassorbibile.</t>
  </si>
  <si>
    <t>6x11</t>
  </si>
  <si>
    <t>10x15</t>
  </si>
  <si>
    <t>20x15</t>
  </si>
  <si>
    <t>20x30</t>
  </si>
  <si>
    <t xml:space="preserve">Rete composita in PTFE macroporoso e materiale biosintetico e film biosintetico per uso extraperitoneale 
</t>
  </si>
  <si>
    <t>Maglia macroporosa pluristrato composita in PTFE con matrice esterna e interna in Acido poliglicolico (PGA) e Carbonato di trimetilene (TMC)</t>
  </si>
  <si>
    <t>10 cm x 15 cm</t>
  </si>
  <si>
    <t>12 cm x 15 cm</t>
  </si>
  <si>
    <t>15 cm x 20 cm</t>
  </si>
  <si>
    <t>20 cm x 25 cm</t>
  </si>
  <si>
    <t>20 cm x 30 cm</t>
  </si>
  <si>
    <t>30 cm x 30 cm</t>
  </si>
  <si>
    <t>G</t>
  </si>
  <si>
    <t>30 cm x 40 cm</t>
  </si>
  <si>
    <t>H</t>
  </si>
  <si>
    <t>35 cm x 35 cm</t>
  </si>
  <si>
    <t>I</t>
  </si>
  <si>
    <t>40 cm x 40 cm</t>
  </si>
  <si>
    <t>L</t>
  </si>
  <si>
    <t>40 cm x 50 cm</t>
  </si>
  <si>
    <t xml:space="preserve">Rete composita in PTFE macroporoso e materiale biosintetico e film biosintetico per uso intraperitoneale
</t>
  </si>
  <si>
    <t>Maglia macroporosa pluristrato composita in PTFE con matrice esterna in Acido poliglicolico (PGA) e Carbonato di trimetilene (TMC) e film rivestimento interno sempere in PGA/TMC.</t>
  </si>
  <si>
    <t>15x20</t>
  </si>
  <si>
    <t>20x25</t>
  </si>
  <si>
    <t>circolare da 12 cm</t>
  </si>
  <si>
    <t>Rete in polipropilene/poliestere autoaderente/autoadesivo</t>
  </si>
  <si>
    <t>Rete in polipropilene/poliestere Autoaderente/autoadesiva Scopo Previsto/destinazione d'uso: prevenzione di Ernie</t>
  </si>
  <si>
    <t>misure: circa 15cm x 9cm</t>
  </si>
  <si>
    <t>misure: circa 15cm x 15cm</t>
  </si>
  <si>
    <t>misure: circa 15cm x 20cm</t>
  </si>
  <si>
    <t>misure: circa 15cm x 30cm</t>
  </si>
  <si>
    <t>misure: circa 8cm x 10-20cm</t>
  </si>
  <si>
    <t>misure: circa 8cm x 30-40cm</t>
  </si>
  <si>
    <t>Rete in polipropilene/poliestere Autoaderente/autoadesiva
Scopo previsto/destinazione d'uso: trattamento/riparazione di ernie</t>
  </si>
  <si>
    <t>misure: 5-10cm x 10-15cm</t>
  </si>
  <si>
    <t>misure: 15cm x 15cm</t>
  </si>
  <si>
    <t>misure: 15cm x 20-30cm</t>
  </si>
  <si>
    <t>misure: 20-30cm x 25-40cm</t>
  </si>
  <si>
    <t xml:space="preserve">Reti ad indirizzo ginecologico </t>
  </si>
  <si>
    <t>Rete protesica realizzata in tessuto di polipropilene Titanizzato, poratura 1mm Indicazioni Rete riparazione correttiva dei tessuti nella parte vaginale anteriore e/o posteriore in caso di prolasso degli organi pelvici.</t>
  </si>
  <si>
    <t>misura 20x4 cm</t>
  </si>
  <si>
    <t>Rete protesica realizzata in tessuto di polipropilene Titanizzato, poratura 1mm</t>
  </si>
  <si>
    <t>Rete per la riparazione correttiva del prolasso degli organi pelvici (in presenza o assenza di utero) per via laparoscopica o robotica tramite sospensione e fissazione laterale ai muscoli addominali.</t>
  </si>
  <si>
    <t>misura 52x9</t>
  </si>
  <si>
    <t>misura 52x15</t>
  </si>
  <si>
    <t>Rete parzialmente riassorbibile per ernie inguinali per approccio sia open e sia laparo</t>
  </si>
  <si>
    <t>75% riassorbibile in PLLA per prevenire recidive e 25% polipropilene di alta qualita'</t>
  </si>
  <si>
    <t>misura  6x13,5</t>
  </si>
  <si>
    <t>misura 10x15</t>
  </si>
  <si>
    <t>misura 7x13</t>
  </si>
  <si>
    <t>misura 12x16,5</t>
  </si>
  <si>
    <t>Rete autoancorante per ernie inguinali e femorali extraperitoneale ad uso laparotomico, laparoscopico e con robotica</t>
  </si>
  <si>
    <t>65% acido polilattico e 35% polipropilene. Sistema di ancoraggio basato su microstruttura tridimensionale di loop in acido polilattico di tutte le tipologie; preformate, pretagliate.Resistenza 16 Newton per cm. prima e dopo l'assorbimento</t>
  </si>
  <si>
    <t>misura quadrata (17x17)</t>
  </si>
  <si>
    <t>misura ovale (13x17)</t>
  </si>
  <si>
    <t>misura 6,5x13,5</t>
  </si>
  <si>
    <t>misura 8,5x12</t>
  </si>
  <si>
    <t>misura 8x12</t>
  </si>
  <si>
    <t>misura 10,5x14</t>
  </si>
  <si>
    <t>misura 12x15</t>
  </si>
  <si>
    <t>Rete di maglia macroporosa sintetica, realizzata in polipropilene monofilamento  non-riassorbibile</t>
  </si>
  <si>
    <t xml:space="preserve">La rete è destinata a ripristinare l’anatomia del pavimento pelvico femminile fornendo un supporto anatomico e una sospensione come materiale di collegamento per sostenere la fascia insufficiente che ha provocato la discesa degli organi pelvici femminili (prolasso degli organipelvici).Polipropilene intrecciato, ultraleggero 19 g/m2, macroporoso . Proprietà meccaniche: geometria stabile che posta sotto tensione mantiene la porosità originale. Struttura a catena </t>
  </si>
  <si>
    <t>misura 30X30</t>
  </si>
  <si>
    <t>Rete (benderella) in polipropilene suburetrale per il trattamento dell'incontinenza urinaria da sforzo</t>
  </si>
  <si>
    <t>Sistema sterile monouso composto:
- rete in polipropilene morbida con bracci dilatatori e linguetta centrale; i bracci debbono recare alle 
estremità distali due cappi di trazione o altro accorgimento che renda possibile l’utilizzo del dispositivo di rilascio;
- dispositivo di rilascio monouso consistente in un’impugnatura con un ago in acciaio inossidabile o altro dispositivo utile ad agevolare il passaggio della rete attraverso i tessuti per il posizionamento
compatibile con approccio retropubico o transotturatorio</t>
  </si>
  <si>
    <t>Sistema per la correzione dei difetti del comparto anteriore (Prolasso pelvico anteriore) mediante approccio transotturatorio out in.</t>
  </si>
  <si>
    <t>Il sistema è composto da:
- rete presagomata in polipropilene monofilamento macroporoso di tipo 1, resistente alla trazione, indeformabile, con bordi non taglienti atraumatici; la rete presenta quattro bracci preferibilmente ricoperti da una guaina di protezione in polietilene o altro idoneo materiale plastico medical grade; la rete deve poter essere ritagliabile senza sfilacciarsi;
- 4 (aghi) introduttori in acciaio medicale di cui, preferibilmente, 2 a forma elicoidale e 2 ellittica con manico fisso, ergonomico, antiscivolo adatti al fissaggio delle 4 braccia della rete.
L’indicazione degli accessori per introduzione e fissaggio deve ritenersi indicativa e non vincolante ai fini dell’idoneità e può essere variata dall’offerente in base al prodotto offerto.</t>
  </si>
  <si>
    <t>Sistema per la correzione dei difetti del comparto posteriore (Prolasso pelvico posteriore) e centrale mediante approccio transperitoneale</t>
  </si>
  <si>
    <t>Il sistema è composto da:
- rete presagomata in polipropilene monofilamento macroporoso di tipo 1, resistente alla trazione, 
indeformabile, con bordi non taglienti atraumatici; la rete presenta due bracci preferibilmente ricoperti da una guaina di protezione in polietilene o altro idoneo materiale plastico medical grade; ;
- 2 (aghi) introduttori in acciaio medicale a forma arcuata con manico fisso, ergonomico, antiscivolo adatti al fissaggio delle 2 braccia della rete. L’indicazione degli accessori per introduzione e fissaggio deve ritenersi indicativa e non vincolante
ai fini dell’idoneità e può essere variata dall’offerente in base al prodotto offerto.</t>
  </si>
  <si>
    <t>Sistema per la correzione dei difetti anteriori (cistocele) e/o centrali (utero cupola) mediante tecnica “single-incision”</t>
  </si>
  <si>
    <t>Il sistema è composto da:
- rete presagomata in polipropilene monofilamento macroporoso di tipo 1, resistente alla trazione, indeformabile, con bordi non taglienti atraumatici; la rete deve prevedere due punti di fissaggio (ancorette, occhielli di fissaggio o braccia della stessa rete) al legamento sacrospinoso;
- 1 (ago) introduttore in acciaio medicale a forma arcuata con manico fisso, ergonomico, antiscivolo o 2 cannule guida in idoneo materiale collegabili alle braccia della rete.
L’indicazione degli accessori per introduzione e fissaggio deve ritenersi indicativa e non vincolante ai fini dell’idoneità e può essere variata dall’offerente in base al prodotto offerto.</t>
  </si>
  <si>
    <t xml:space="preserve">Rete in polivinilidenfluoruro o analogo polimero per il trattamento chirurgico del cistocele (prolasso pelvico femminile)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</si>
  <si>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che presenta 4 bracci per la fissazione, trova indicazione nel trattamento del cistocele con metodica chirurgica transvaginale anteriore e necessita di (aghi) introduttori di forma elicoidale e/o
ellittica (fino a 4) che devono essere forniti nelle forme e nel numero richiesto per l’intervento e compresi nel prezzo del kit.</t>
  </si>
  <si>
    <t>misura cm 7x4 ±10%.</t>
  </si>
  <si>
    <t xml:space="preserve">Rete in polivinilidenfluoruro o analogo polimero per il trattamento chirurgico del prolasso uterino e del prolasso del moncone vaginale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</si>
  <si>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trova indicazione nei prolassi dell’utero e del moncone vaginale trattabili chirurgicamente per via laparoscopica o a cielo aperto con ancoraggio essenzialmente apicale, ma anche anteriore o posteriore, dell’organo prolassato mediante la rete stessa. La forma della protesi è diversa a seconda dell’uso: una fettuccia rettangolare allungata per il prolasso uterino e una fettuccia rettangolare allungata che si biforca ad Y ad una estremità originando due bracci sui quali si fissa il  moncone vaginale prolassato.</t>
  </si>
  <si>
    <t>rete in polivinilidenfluoruro o altro polimero biocompatibile con analoga funzione per il trattamento chirurgico del prolasso del moncone vaginale misura cm 2x16 ±10% rettangolare con estremità ad y.</t>
  </si>
  <si>
    <t>rete in polivinilidenfluoruro o altro polimero biocompatibile con analoga funzione per il trattamento chirurgico del prolasso del moncone vaginale misura cm 3x23 ±10% rettangolare con estremità ad 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</si>
</sst>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 #,##0.00"/>
    <numFmt numFmtId="165" formatCode="[$-410]General"/>
  </numFmts>
  <fonts count="7" x14ac:knownFonts="1">
    <font>
      <sz val="10"/>
      <color theme="1"/>
      <name val="Calibri"/>
      <scheme val="minor"/>
    </font>
    <font>
      <b/>
      <sz val="12"/>
      <color theme="1"/>
      <name val="Times New Roman"/>
    </font>
    <font>
      <b/>
      <sz val="12"/>
      <color rgb="FF000000"/>
      <name val="Times New Roman"/>
    </font>
    <font>
      <sz val="12"/>
      <color theme="1"/>
      <name val="Times New Roman"/>
    </font>
    <font>
      <b/>
      <sz val="11"/>
      <color theme="1"/>
      <name val="Times New Roman"/>
    </font>
    <font>
      <sz val="11"/>
      <color theme="1"/>
      <name val="Times New Roman"/>
    </font>
    <font>
      <sz val="10"/>
      <name val="Calibri"/>
    </font>
  </fonts>
  <fills count="11">
    <fill>
      <patternFill patternType="none"/>
    </fill>
    <fill>
      <patternFill patternType="gray125"/>
    </fill>
    <fill>
      <patternFill patternType="solid">
        <fgColor rgb="FFCCCCCC"/>
        <bgColor rgb="FFCCCCCC"/>
      </patternFill>
    </fill>
    <fill>
      <patternFill patternType="solid">
        <fgColor rgb="FFEAD1DC"/>
        <bgColor rgb="FFEAD1DC"/>
      </patternFill>
    </fill>
    <fill>
      <patternFill patternType="solid">
        <fgColor rgb="FFB6D7A8"/>
        <bgColor rgb="FFB6D7A8"/>
      </patternFill>
    </fill>
    <fill>
      <patternFill patternType="solid">
        <fgColor rgb="FFFFF2CC"/>
        <bgColor rgb="FFFFF2CC"/>
      </patternFill>
    </fill>
    <fill>
      <patternFill patternType="solid">
        <fgColor rgb="FFB4A7D6"/>
        <bgColor rgb="FFB4A7D6"/>
      </patternFill>
    </fill>
    <fill>
      <patternFill patternType="solid">
        <fgColor rgb="FFF9CB9C"/>
        <bgColor rgb="FFF9CB9C"/>
      </patternFill>
    </fill>
    <fill>
      <patternFill patternType="solid">
        <fgColor rgb="FFD9EAD3"/>
        <bgColor rgb="FFD9EAD3"/>
      </patternFill>
    </fill>
    <fill>
      <patternFill patternType="solid">
        <fgColor theme="9"/>
        <bgColor theme="9"/>
      </patternFill>
    </fill>
    <fill>
      <patternFill patternType="solid">
        <fgColor rgb="FFFFFFFF"/>
        <bgColor rgb="FFFFFFFF"/>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59">
    <xf numFmtId="0" fontId="0" fillId="0" borderId="0" xfId="0" applyFont="1" applyAlignment="1"/>
    <xf numFmtId="0" fontId="1" fillId="2" borderId="1" xfId="0" applyFont="1" applyFill="1" applyBorder="1" applyAlignme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3" fillId="0" borderId="0" xfId="0" applyFont="1"/>
    <xf numFmtId="0" fontId="4" fillId="10" borderId="1" xfId="0" applyFont="1" applyFill="1" applyBorder="1" applyAlignment="1">
      <alignment horizontal="center" vertical="center"/>
    </xf>
    <xf numFmtId="164" fontId="5" fillId="10" borderId="1" xfId="0" applyNumberFormat="1" applyFont="1" applyFill="1" applyBorder="1" applyAlignment="1">
      <alignment horizontal="center" vertical="center" wrapText="1"/>
    </xf>
    <xf numFmtId="164" fontId="5" fillId="0" borderId="1"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0" xfId="0" applyFont="1"/>
    <xf numFmtId="164" fontId="5" fillId="0" borderId="1" xfId="0" applyNumberFormat="1" applyFont="1" applyBorder="1" applyAlignment="1">
      <alignment horizontal="center" vertical="center"/>
    </xf>
    <xf numFmtId="0" fontId="4" fillId="10" borderId="1" xfId="0" applyFont="1" applyFill="1" applyBorder="1" applyAlignment="1">
      <alignment horizontal="center" vertical="center"/>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4" fillId="0" borderId="1" xfId="0" applyFont="1" applyBorder="1" applyAlignment="1">
      <alignment vertical="center" wrapText="1"/>
    </xf>
    <xf numFmtId="164" fontId="5" fillId="10" borderId="1" xfId="0" applyNumberFormat="1" applyFont="1" applyFill="1" applyBorder="1" applyAlignment="1">
      <alignment horizontal="center" vertical="center"/>
    </xf>
    <xf numFmtId="3" fontId="5" fillId="10" borderId="1" xfId="0" applyNumberFormat="1" applyFont="1" applyFill="1" applyBorder="1" applyAlignment="1">
      <alignment horizontal="center" vertical="center" wrapText="1"/>
    </xf>
    <xf numFmtId="164" fontId="5" fillId="10" borderId="1" xfId="0" applyNumberFormat="1" applyFont="1" applyFill="1" applyBorder="1" applyAlignment="1">
      <alignment horizontal="center" vertical="center" wrapText="1"/>
    </xf>
    <xf numFmtId="0" fontId="5" fillId="10" borderId="0" xfId="0" applyFont="1" applyFill="1"/>
    <xf numFmtId="164" fontId="5" fillId="0" borderId="1" xfId="0" applyNumberFormat="1" applyFont="1" applyBorder="1" applyAlignment="1">
      <alignment horizontal="center"/>
    </xf>
    <xf numFmtId="3" fontId="5" fillId="10" borderId="1" xfId="0" applyNumberFormat="1" applyFont="1" applyFill="1" applyBorder="1" applyAlignment="1">
      <alignment horizontal="center" vertical="center" wrapText="1"/>
    </xf>
    <xf numFmtId="164" fontId="5" fillId="0" borderId="1" xfId="0" applyNumberFormat="1" applyFont="1" applyBorder="1" applyAlignment="1">
      <alignment horizontal="center" vertical="center"/>
    </xf>
    <xf numFmtId="0" fontId="4" fillId="10"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3" fontId="5" fillId="0" borderId="2" xfId="0" applyNumberFormat="1" applyFont="1" applyBorder="1" applyAlignment="1">
      <alignment horizontal="center" vertical="center" wrapText="1"/>
    </xf>
    <xf numFmtId="0" fontId="5" fillId="10" borderId="0" xfId="0" applyFont="1" applyFill="1" applyAlignment="1">
      <alignment vertical="center"/>
    </xf>
    <xf numFmtId="0" fontId="5" fillId="0" borderId="0" xfId="0" applyFont="1" applyAlignment="1">
      <alignment vertical="center"/>
    </xf>
    <xf numFmtId="0" fontId="4"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vertical="center" wrapText="1"/>
    </xf>
    <xf numFmtId="164" fontId="5" fillId="4" borderId="1" xfId="0" applyNumberFormat="1" applyFont="1" applyFill="1" applyBorder="1" applyAlignment="1">
      <alignment horizontal="center" vertical="center" wrapText="1"/>
    </xf>
    <xf numFmtId="164" fontId="5" fillId="5" borderId="1" xfId="0" applyNumberFormat="1" applyFont="1" applyFill="1" applyBorder="1" applyAlignment="1">
      <alignment horizontal="center" vertical="center" wrapText="1"/>
    </xf>
    <xf numFmtId="164" fontId="5" fillId="6" borderId="1" xfId="0" applyNumberFormat="1" applyFont="1" applyFill="1" applyBorder="1" applyAlignment="1">
      <alignment horizontal="center" vertical="center" wrapText="1"/>
    </xf>
    <xf numFmtId="3" fontId="5" fillId="0" borderId="5" xfId="0" applyNumberFormat="1" applyFont="1" applyBorder="1" applyAlignment="1">
      <alignment horizontal="center" vertical="center" wrapText="1"/>
    </xf>
    <xf numFmtId="164" fontId="5" fillId="7" borderId="6" xfId="0" applyNumberFormat="1" applyFont="1" applyFill="1" applyBorder="1" applyAlignment="1">
      <alignment horizontal="center" vertical="center" wrapText="1"/>
    </xf>
    <xf numFmtId="164" fontId="5" fillId="7" borderId="7" xfId="0" applyNumberFormat="1" applyFont="1" applyFill="1" applyBorder="1" applyAlignment="1">
      <alignment horizontal="center" vertical="center" wrapText="1"/>
    </xf>
    <xf numFmtId="3" fontId="5" fillId="0" borderId="0" xfId="0" applyNumberFormat="1" applyFont="1" applyAlignment="1">
      <alignment horizontal="center" vertical="center" wrapText="1"/>
    </xf>
    <xf numFmtId="164" fontId="5" fillId="9" borderId="1" xfId="0" applyNumberFormat="1" applyFont="1" applyFill="1" applyBorder="1" applyAlignment="1">
      <alignment horizontal="center" vertical="center" wrapText="1"/>
    </xf>
    <xf numFmtId="164" fontId="5" fillId="9" borderId="0" xfId="0" applyNumberFormat="1" applyFont="1" applyFill="1" applyAlignment="1">
      <alignment horizontal="center" vertical="center" wrapText="1"/>
    </xf>
    <xf numFmtId="0" fontId="4" fillId="10" borderId="2" xfId="0" applyFont="1" applyFill="1" applyBorder="1" applyAlignment="1">
      <alignment horizontal="center" vertical="center"/>
    </xf>
    <xf numFmtId="0" fontId="6" fillId="0" borderId="4" xfId="0" applyFont="1" applyBorder="1"/>
    <xf numFmtId="0" fontId="5" fillId="0" borderId="2" xfId="0" applyFont="1" applyBorder="1" applyAlignment="1">
      <alignment horizontal="left" vertical="center" wrapText="1"/>
    </xf>
    <xf numFmtId="0" fontId="6" fillId="0" borderId="3" xfId="0" applyFont="1" applyBorder="1"/>
    <xf numFmtId="0" fontId="4" fillId="0" borderId="2" xfId="0" applyFont="1" applyBorder="1" applyAlignment="1">
      <alignment vertical="center" wrapText="1"/>
    </xf>
    <xf numFmtId="0" fontId="4" fillId="0" borderId="2" xfId="0" applyFont="1" applyBorder="1" applyAlignment="1">
      <alignment horizontal="left" vertical="center" wrapText="1"/>
    </xf>
    <xf numFmtId="165" fontId="4" fillId="0" borderId="2" xfId="0" applyNumberFormat="1" applyFont="1" applyBorder="1" applyAlignment="1">
      <alignment horizontal="lef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28</xdr:col>
      <xdr:colOff>0</xdr:colOff>
      <xdr:row>114</xdr:row>
      <xdr:rowOff>-19050</xdr:rowOff>
    </xdr:from>
    <xdr:ext cx="2438400" cy="104775"/>
    <xdr:sp macro="" textlink="">
      <xdr:nvSpPr>
        <xdr:cNvPr id="3" name="Shape 3">
          <a:extLst>
            <a:ext uri="{FF2B5EF4-FFF2-40B4-BE49-F238E27FC236}">
              <a16:creationId xmlns:a16="http://schemas.microsoft.com/office/drawing/2014/main" id="{00000000-0008-0000-0000-000003000000}"/>
            </a:ext>
          </a:extLst>
        </xdr:cNvPr>
        <xdr:cNvSpPr/>
      </xdr:nvSpPr>
      <xdr:spPr>
        <a:xfrm>
          <a:off x="4131563" y="3732375"/>
          <a:ext cx="2428875" cy="95250"/>
        </a:xfrm>
        <a:custGeom>
          <a:avLst/>
          <a:gdLst/>
          <a:ahLst/>
          <a:cxnLst/>
          <a:rect l="l" t="t" r="r" b="b"/>
          <a:pathLst>
            <a:path w="2379345" h="5080" extrusionOk="0">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oneCellAnchor>
    <xdr:from>
      <xdr:col>28</xdr:col>
      <xdr:colOff>0</xdr:colOff>
      <xdr:row>114</xdr:row>
      <xdr:rowOff>-19050</xdr:rowOff>
    </xdr:from>
    <xdr:ext cx="2495550" cy="104775"/>
    <xdr:sp macro="" textlink="">
      <xdr:nvSpPr>
        <xdr:cNvPr id="4" name="Shape 4">
          <a:extLst>
            <a:ext uri="{FF2B5EF4-FFF2-40B4-BE49-F238E27FC236}">
              <a16:creationId xmlns:a16="http://schemas.microsoft.com/office/drawing/2014/main" id="{00000000-0008-0000-0000-000004000000}"/>
            </a:ext>
          </a:extLst>
        </xdr:cNvPr>
        <xdr:cNvSpPr/>
      </xdr:nvSpPr>
      <xdr:spPr>
        <a:xfrm>
          <a:off x="4102988" y="3732375"/>
          <a:ext cx="2486025" cy="95250"/>
        </a:xfrm>
        <a:custGeom>
          <a:avLst/>
          <a:gdLst/>
          <a:ahLst/>
          <a:cxnLst/>
          <a:rect l="l" t="t" r="r" b="b"/>
          <a:pathLst>
            <a:path w="2379345" h="5080" extrusionOk="0">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oneCellAnchor>
    <xdr:from>
      <xdr:col>28</xdr:col>
      <xdr:colOff>0</xdr:colOff>
      <xdr:row>114</xdr:row>
      <xdr:rowOff>-19050</xdr:rowOff>
    </xdr:from>
    <xdr:ext cx="2438400" cy="104775"/>
    <xdr:sp macro="" textlink="">
      <xdr:nvSpPr>
        <xdr:cNvPr id="2" name="Shape 3">
          <a:extLst>
            <a:ext uri="{FF2B5EF4-FFF2-40B4-BE49-F238E27FC236}">
              <a16:creationId xmlns:a16="http://schemas.microsoft.com/office/drawing/2014/main" id="{00000000-0008-0000-0000-000002000000}"/>
            </a:ext>
          </a:extLst>
        </xdr:cNvPr>
        <xdr:cNvSpPr/>
      </xdr:nvSpPr>
      <xdr:spPr>
        <a:xfrm>
          <a:off x="4131563" y="3732375"/>
          <a:ext cx="2428875" cy="95250"/>
        </a:xfrm>
        <a:custGeom>
          <a:avLst/>
          <a:gdLst/>
          <a:ahLst/>
          <a:cxnLst/>
          <a:rect l="l" t="t" r="r" b="b"/>
          <a:pathLst>
            <a:path w="2379345" h="5080" extrusionOk="0">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oneCellAnchor>
    <xdr:from>
      <xdr:col>28</xdr:col>
      <xdr:colOff>0</xdr:colOff>
      <xdr:row>114</xdr:row>
      <xdr:rowOff>-19050</xdr:rowOff>
    </xdr:from>
    <xdr:ext cx="2495550" cy="104775"/>
    <xdr:sp macro="" textlink="">
      <xdr:nvSpPr>
        <xdr:cNvPr id="5" name="Shape 4">
          <a:extLst>
            <a:ext uri="{FF2B5EF4-FFF2-40B4-BE49-F238E27FC236}">
              <a16:creationId xmlns:a16="http://schemas.microsoft.com/office/drawing/2014/main" id="{00000000-0008-0000-0000-000005000000}"/>
            </a:ext>
          </a:extLst>
        </xdr:cNvPr>
        <xdr:cNvSpPr/>
      </xdr:nvSpPr>
      <xdr:spPr>
        <a:xfrm>
          <a:off x="4102988" y="3732375"/>
          <a:ext cx="2486025" cy="95250"/>
        </a:xfrm>
        <a:custGeom>
          <a:avLst/>
          <a:gdLst/>
          <a:ahLst/>
          <a:cxnLst/>
          <a:rect l="l" t="t" r="r" b="b"/>
          <a:pathLst>
            <a:path w="2379345" h="5080" extrusionOk="0">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879"/>
  <sheetViews>
    <sheetView tabSelected="1" workbookViewId="0">
      <pane ySplit="1" topLeftCell="A108" activePane="bottomLeft" state="frozen"/>
      <selection pane="bottomLeft" activeCell="C20" sqref="C20"/>
    </sheetView>
  </sheetViews>
  <sheetFormatPr defaultColWidth="14.3984375" defaultRowHeight="13" x14ac:dyDescent="0.3"/>
  <cols>
    <col min="1" max="2" width="11.3984375" customWidth="1"/>
    <col min="3" max="3" width="33" customWidth="1"/>
    <col min="4" max="4" width="78.59765625" customWidth="1"/>
    <col min="5" max="28" width="23.69921875" customWidth="1"/>
  </cols>
  <sheetData>
    <row r="1" spans="1:31" ht="60" x14ac:dyDescent="0.35">
      <c r="A1" s="1" t="s">
        <v>0</v>
      </c>
      <c r="B1" s="1" t="s">
        <v>1</v>
      </c>
      <c r="C1" s="2" t="s">
        <v>2</v>
      </c>
      <c r="D1" s="3" t="s">
        <v>3</v>
      </c>
      <c r="E1" s="4" t="s">
        <v>4</v>
      </c>
      <c r="F1" s="5" t="s">
        <v>5</v>
      </c>
      <c r="G1" s="6" t="s">
        <v>6</v>
      </c>
      <c r="H1" s="6" t="s">
        <v>7</v>
      </c>
      <c r="I1" s="6" t="s">
        <v>8</v>
      </c>
      <c r="J1" s="6" t="s">
        <v>9</v>
      </c>
      <c r="K1" s="7" t="s">
        <v>10</v>
      </c>
      <c r="L1" s="7" t="s">
        <v>11</v>
      </c>
      <c r="M1" s="7" t="s">
        <v>12</v>
      </c>
      <c r="N1" s="7" t="s">
        <v>13</v>
      </c>
      <c r="O1" s="8" t="s">
        <v>14</v>
      </c>
      <c r="P1" s="8" t="s">
        <v>15</v>
      </c>
      <c r="Q1" s="8" t="s">
        <v>16</v>
      </c>
      <c r="R1" s="8" t="s">
        <v>17</v>
      </c>
      <c r="S1" s="9" t="s">
        <v>18</v>
      </c>
      <c r="T1" s="9" t="s">
        <v>19</v>
      </c>
      <c r="U1" s="9" t="s">
        <v>20</v>
      </c>
      <c r="V1" s="9" t="s">
        <v>21</v>
      </c>
      <c r="W1" s="10" t="s">
        <v>22</v>
      </c>
      <c r="X1" s="10" t="s">
        <v>23</v>
      </c>
      <c r="Y1" s="10" t="s">
        <v>24</v>
      </c>
      <c r="Z1" s="11" t="s">
        <v>25</v>
      </c>
      <c r="AA1" s="12" t="s">
        <v>26</v>
      </c>
      <c r="AB1" s="12" t="s">
        <v>27</v>
      </c>
      <c r="AC1" s="13"/>
      <c r="AD1" s="13"/>
      <c r="AE1" s="13"/>
    </row>
    <row r="2" spans="1:31" ht="30" customHeight="1" x14ac:dyDescent="0.3">
      <c r="A2" s="52">
        <v>1</v>
      </c>
      <c r="B2" s="14" t="s">
        <v>28</v>
      </c>
      <c r="C2" s="56" t="s">
        <v>29</v>
      </c>
      <c r="D2" s="54" t="s">
        <v>30</v>
      </c>
      <c r="E2" s="15" t="s">
        <v>31</v>
      </c>
      <c r="F2" s="16">
        <v>3.5</v>
      </c>
      <c r="G2" s="17">
        <v>10</v>
      </c>
      <c r="H2" s="18">
        <f t="shared" ref="H2:H114" si="0">G2*4</f>
        <v>40</v>
      </c>
      <c r="I2" s="19">
        <f t="shared" ref="I2:I114" si="1">G2*F2</f>
        <v>35</v>
      </c>
      <c r="J2" s="19">
        <f t="shared" ref="J2:J114" si="2">I2*4</f>
        <v>140</v>
      </c>
      <c r="K2" s="17">
        <v>40</v>
      </c>
      <c r="L2" s="18">
        <f t="shared" ref="L2:L115" si="3">K2*4</f>
        <v>160</v>
      </c>
      <c r="M2" s="19">
        <f t="shared" ref="M2:M114" si="4">K2*F2</f>
        <v>140</v>
      </c>
      <c r="N2" s="19">
        <f t="shared" ref="N2:N114" si="5">M2*4</f>
        <v>560</v>
      </c>
      <c r="O2" s="17">
        <v>400</v>
      </c>
      <c r="P2" s="18">
        <f t="shared" ref="P2:P115" si="6">O2*4</f>
        <v>1600</v>
      </c>
      <c r="Q2" s="19">
        <f t="shared" ref="Q2:Q114" si="7">O2*F2</f>
        <v>1400</v>
      </c>
      <c r="R2" s="19">
        <f t="shared" ref="R2:R114" si="8">Q2*4</f>
        <v>5600</v>
      </c>
      <c r="S2" s="17">
        <v>50</v>
      </c>
      <c r="T2" s="18">
        <f t="shared" ref="T2:T114" si="9">S2*4</f>
        <v>200</v>
      </c>
      <c r="U2" s="19">
        <f t="shared" ref="U2:U114" si="10">S2*F2</f>
        <v>175</v>
      </c>
      <c r="V2" s="19">
        <f t="shared" ref="V2:V114" si="11">U2*4</f>
        <v>700</v>
      </c>
      <c r="W2" s="18">
        <f t="shared" ref="W2:W114" si="12">SUM(G2+K2+O2+S2)</f>
        <v>500</v>
      </c>
      <c r="X2" s="18">
        <f t="shared" ref="X2:X114" si="13">W2*4</f>
        <v>2000</v>
      </c>
      <c r="Y2" s="20">
        <f t="shared" ref="Y2:Y114" si="14">W2*F2</f>
        <v>1750</v>
      </c>
      <c r="Z2" s="20">
        <f t="shared" ref="Z2:Z114" si="15">Y2*4</f>
        <v>7000</v>
      </c>
      <c r="AA2" s="20">
        <f t="shared" ref="AA2:AA114" si="16">(Z2/5)</f>
        <v>1400</v>
      </c>
      <c r="AB2" s="20">
        <f t="shared" ref="AB2:AB114" si="17">Z2+AA2</f>
        <v>8400</v>
      </c>
      <c r="AC2" s="21"/>
      <c r="AD2" s="21"/>
      <c r="AE2" s="21"/>
    </row>
    <row r="3" spans="1:31" ht="21" customHeight="1" x14ac:dyDescent="0.3">
      <c r="A3" s="55"/>
      <c r="B3" s="14" t="s">
        <v>32</v>
      </c>
      <c r="C3" s="55"/>
      <c r="D3" s="55"/>
      <c r="E3" s="15" t="s">
        <v>33</v>
      </c>
      <c r="F3" s="16">
        <v>5.2</v>
      </c>
      <c r="G3" s="17">
        <v>10</v>
      </c>
      <c r="H3" s="18">
        <f t="shared" si="0"/>
        <v>40</v>
      </c>
      <c r="I3" s="19">
        <f t="shared" si="1"/>
        <v>52</v>
      </c>
      <c r="J3" s="19">
        <f t="shared" si="2"/>
        <v>208</v>
      </c>
      <c r="K3" s="17">
        <v>5</v>
      </c>
      <c r="L3" s="18">
        <f t="shared" si="3"/>
        <v>20</v>
      </c>
      <c r="M3" s="19">
        <f t="shared" si="4"/>
        <v>26</v>
      </c>
      <c r="N3" s="19">
        <f t="shared" si="5"/>
        <v>104</v>
      </c>
      <c r="O3" s="17">
        <v>100</v>
      </c>
      <c r="P3" s="18">
        <f t="shared" si="6"/>
        <v>400</v>
      </c>
      <c r="Q3" s="19">
        <f t="shared" si="7"/>
        <v>520</v>
      </c>
      <c r="R3" s="19">
        <f t="shared" si="8"/>
        <v>2080</v>
      </c>
      <c r="S3" s="17">
        <v>800</v>
      </c>
      <c r="T3" s="18">
        <f t="shared" si="9"/>
        <v>3200</v>
      </c>
      <c r="U3" s="19">
        <f t="shared" si="10"/>
        <v>4160</v>
      </c>
      <c r="V3" s="19">
        <f t="shared" si="11"/>
        <v>16640</v>
      </c>
      <c r="W3" s="18">
        <f t="shared" si="12"/>
        <v>915</v>
      </c>
      <c r="X3" s="18">
        <f t="shared" si="13"/>
        <v>3660</v>
      </c>
      <c r="Y3" s="20">
        <f t="shared" si="14"/>
        <v>4758</v>
      </c>
      <c r="Z3" s="20">
        <f t="shared" si="15"/>
        <v>19032</v>
      </c>
      <c r="AA3" s="20">
        <f t="shared" si="16"/>
        <v>3806.4</v>
      </c>
      <c r="AB3" s="20">
        <f t="shared" si="17"/>
        <v>22838.400000000001</v>
      </c>
      <c r="AC3" s="21"/>
      <c r="AD3" s="21"/>
      <c r="AE3" s="21"/>
    </row>
    <row r="4" spans="1:31" ht="29" customHeight="1" x14ac:dyDescent="0.3">
      <c r="A4" s="55"/>
      <c r="B4" s="14" t="s">
        <v>34</v>
      </c>
      <c r="C4" s="55"/>
      <c r="D4" s="55"/>
      <c r="E4" s="15" t="s">
        <v>35</v>
      </c>
      <c r="F4" s="16">
        <v>6</v>
      </c>
      <c r="G4" s="17">
        <v>80</v>
      </c>
      <c r="H4" s="18">
        <f t="shared" si="0"/>
        <v>320</v>
      </c>
      <c r="I4" s="19">
        <f t="shared" si="1"/>
        <v>480</v>
      </c>
      <c r="J4" s="19">
        <f t="shared" si="2"/>
        <v>1920</v>
      </c>
      <c r="K4" s="17">
        <v>40</v>
      </c>
      <c r="L4" s="18">
        <f t="shared" si="3"/>
        <v>160</v>
      </c>
      <c r="M4" s="19">
        <f t="shared" si="4"/>
        <v>240</v>
      </c>
      <c r="N4" s="19">
        <f t="shared" si="5"/>
        <v>960</v>
      </c>
      <c r="O4" s="17">
        <v>130</v>
      </c>
      <c r="P4" s="18">
        <f t="shared" si="6"/>
        <v>520</v>
      </c>
      <c r="Q4" s="19">
        <f t="shared" si="7"/>
        <v>780</v>
      </c>
      <c r="R4" s="19">
        <f t="shared" si="8"/>
        <v>3120</v>
      </c>
      <c r="S4" s="17">
        <v>10</v>
      </c>
      <c r="T4" s="18">
        <f t="shared" si="9"/>
        <v>40</v>
      </c>
      <c r="U4" s="19">
        <f t="shared" si="10"/>
        <v>60</v>
      </c>
      <c r="V4" s="19">
        <f t="shared" si="11"/>
        <v>240</v>
      </c>
      <c r="W4" s="18">
        <f t="shared" si="12"/>
        <v>260</v>
      </c>
      <c r="X4" s="18">
        <f t="shared" si="13"/>
        <v>1040</v>
      </c>
      <c r="Y4" s="20">
        <f t="shared" si="14"/>
        <v>1560</v>
      </c>
      <c r="Z4" s="20">
        <f t="shared" si="15"/>
        <v>6240</v>
      </c>
      <c r="AA4" s="20">
        <f t="shared" si="16"/>
        <v>1248</v>
      </c>
      <c r="AB4" s="20">
        <f t="shared" si="17"/>
        <v>7488</v>
      </c>
      <c r="AC4" s="21"/>
      <c r="AD4" s="21"/>
      <c r="AE4" s="21"/>
    </row>
    <row r="5" spans="1:31" ht="21.5" customHeight="1" x14ac:dyDescent="0.3">
      <c r="A5" s="55"/>
      <c r="B5" s="14" t="s">
        <v>36</v>
      </c>
      <c r="C5" s="55"/>
      <c r="D5" s="55"/>
      <c r="E5" s="15" t="s">
        <v>37</v>
      </c>
      <c r="F5" s="16">
        <v>12.6</v>
      </c>
      <c r="G5" s="17">
        <v>50</v>
      </c>
      <c r="H5" s="18">
        <f t="shared" si="0"/>
        <v>200</v>
      </c>
      <c r="I5" s="19">
        <f t="shared" si="1"/>
        <v>630</v>
      </c>
      <c r="J5" s="19">
        <f t="shared" si="2"/>
        <v>2520</v>
      </c>
      <c r="K5" s="17">
        <v>40</v>
      </c>
      <c r="L5" s="18">
        <f t="shared" si="3"/>
        <v>160</v>
      </c>
      <c r="M5" s="19">
        <f t="shared" si="4"/>
        <v>504</v>
      </c>
      <c r="N5" s="19">
        <f t="shared" si="5"/>
        <v>2016</v>
      </c>
      <c r="O5" s="17">
        <v>0</v>
      </c>
      <c r="P5" s="18">
        <f t="shared" si="6"/>
        <v>0</v>
      </c>
      <c r="Q5" s="19">
        <f t="shared" si="7"/>
        <v>0</v>
      </c>
      <c r="R5" s="19">
        <f t="shared" si="8"/>
        <v>0</v>
      </c>
      <c r="S5" s="17">
        <v>10</v>
      </c>
      <c r="T5" s="18">
        <f t="shared" si="9"/>
        <v>40</v>
      </c>
      <c r="U5" s="19">
        <f t="shared" si="10"/>
        <v>126</v>
      </c>
      <c r="V5" s="19">
        <f t="shared" si="11"/>
        <v>504</v>
      </c>
      <c r="W5" s="18">
        <f t="shared" si="12"/>
        <v>100</v>
      </c>
      <c r="X5" s="18">
        <f t="shared" si="13"/>
        <v>400</v>
      </c>
      <c r="Y5" s="20">
        <f t="shared" si="14"/>
        <v>1260</v>
      </c>
      <c r="Z5" s="20">
        <f t="shared" si="15"/>
        <v>5040</v>
      </c>
      <c r="AA5" s="20">
        <f t="shared" si="16"/>
        <v>1008</v>
      </c>
      <c r="AB5" s="20">
        <f t="shared" si="17"/>
        <v>6048</v>
      </c>
      <c r="AC5" s="21"/>
      <c r="AD5" s="21"/>
      <c r="AE5" s="21"/>
    </row>
    <row r="6" spans="1:31" ht="18.5" customHeight="1" x14ac:dyDescent="0.3">
      <c r="A6" s="53"/>
      <c r="B6" s="14" t="s">
        <v>38</v>
      </c>
      <c r="C6" s="53"/>
      <c r="D6" s="53"/>
      <c r="E6" s="15" t="s">
        <v>39</v>
      </c>
      <c r="F6" s="16">
        <v>13</v>
      </c>
      <c r="G6" s="17">
        <v>50</v>
      </c>
      <c r="H6" s="18">
        <f t="shared" si="0"/>
        <v>200</v>
      </c>
      <c r="I6" s="19">
        <f t="shared" si="1"/>
        <v>650</v>
      </c>
      <c r="J6" s="19">
        <f t="shared" si="2"/>
        <v>2600</v>
      </c>
      <c r="K6" s="17">
        <v>20</v>
      </c>
      <c r="L6" s="18">
        <f t="shared" si="3"/>
        <v>80</v>
      </c>
      <c r="M6" s="19">
        <f t="shared" si="4"/>
        <v>260</v>
      </c>
      <c r="N6" s="19">
        <f t="shared" si="5"/>
        <v>1040</v>
      </c>
      <c r="O6" s="17">
        <v>50</v>
      </c>
      <c r="P6" s="18">
        <f t="shared" si="6"/>
        <v>200</v>
      </c>
      <c r="Q6" s="19">
        <f t="shared" si="7"/>
        <v>650</v>
      </c>
      <c r="R6" s="19">
        <f t="shared" si="8"/>
        <v>2600</v>
      </c>
      <c r="S6" s="17">
        <v>300</v>
      </c>
      <c r="T6" s="18">
        <f t="shared" si="9"/>
        <v>1200</v>
      </c>
      <c r="U6" s="19">
        <f t="shared" si="10"/>
        <v>3900</v>
      </c>
      <c r="V6" s="19">
        <f t="shared" si="11"/>
        <v>15600</v>
      </c>
      <c r="W6" s="18">
        <f t="shared" si="12"/>
        <v>420</v>
      </c>
      <c r="X6" s="18">
        <f t="shared" si="13"/>
        <v>1680</v>
      </c>
      <c r="Y6" s="20">
        <f t="shared" si="14"/>
        <v>5460</v>
      </c>
      <c r="Z6" s="20">
        <f t="shared" si="15"/>
        <v>21840</v>
      </c>
      <c r="AA6" s="20">
        <f t="shared" si="16"/>
        <v>4368</v>
      </c>
      <c r="AB6" s="20">
        <f t="shared" si="17"/>
        <v>26208</v>
      </c>
      <c r="AC6" s="21"/>
      <c r="AD6" s="21"/>
      <c r="AE6" s="21"/>
    </row>
    <row r="7" spans="1:31" ht="54" customHeight="1" x14ac:dyDescent="0.3">
      <c r="A7" s="52">
        <v>2</v>
      </c>
      <c r="B7" s="14" t="s">
        <v>28</v>
      </c>
      <c r="C7" s="57" t="s">
        <v>40</v>
      </c>
      <c r="D7" s="54" t="s">
        <v>41</v>
      </c>
      <c r="E7" s="15" t="s">
        <v>42</v>
      </c>
      <c r="F7" s="16">
        <v>7.5</v>
      </c>
      <c r="G7" s="17">
        <v>150</v>
      </c>
      <c r="H7" s="18">
        <f t="shared" si="0"/>
        <v>600</v>
      </c>
      <c r="I7" s="19">
        <f t="shared" si="1"/>
        <v>1125</v>
      </c>
      <c r="J7" s="19">
        <f t="shared" si="2"/>
        <v>4500</v>
      </c>
      <c r="K7" s="17">
        <v>100</v>
      </c>
      <c r="L7" s="18">
        <f t="shared" si="3"/>
        <v>400</v>
      </c>
      <c r="M7" s="19">
        <f t="shared" si="4"/>
        <v>750</v>
      </c>
      <c r="N7" s="19">
        <f t="shared" si="5"/>
        <v>3000</v>
      </c>
      <c r="O7" s="17">
        <v>0</v>
      </c>
      <c r="P7" s="18">
        <f t="shared" si="6"/>
        <v>0</v>
      </c>
      <c r="Q7" s="19">
        <f t="shared" si="7"/>
        <v>0</v>
      </c>
      <c r="R7" s="19">
        <f t="shared" si="8"/>
        <v>0</v>
      </c>
      <c r="S7" s="17">
        <v>350</v>
      </c>
      <c r="T7" s="18">
        <f t="shared" si="9"/>
        <v>1400</v>
      </c>
      <c r="U7" s="19">
        <f t="shared" si="10"/>
        <v>2625</v>
      </c>
      <c r="V7" s="19">
        <f t="shared" si="11"/>
        <v>10500</v>
      </c>
      <c r="W7" s="18">
        <f t="shared" si="12"/>
        <v>600</v>
      </c>
      <c r="X7" s="18">
        <f t="shared" si="13"/>
        <v>2400</v>
      </c>
      <c r="Y7" s="20">
        <f t="shared" si="14"/>
        <v>4500</v>
      </c>
      <c r="Z7" s="20">
        <f t="shared" si="15"/>
        <v>18000</v>
      </c>
      <c r="AA7" s="20">
        <f t="shared" si="16"/>
        <v>3600</v>
      </c>
      <c r="AB7" s="20">
        <f t="shared" si="17"/>
        <v>21600</v>
      </c>
      <c r="AC7" s="21"/>
      <c r="AD7" s="21"/>
      <c r="AE7" s="21"/>
    </row>
    <row r="8" spans="1:31" ht="50" customHeight="1" x14ac:dyDescent="0.3">
      <c r="A8" s="53"/>
      <c r="B8" s="14" t="s">
        <v>32</v>
      </c>
      <c r="C8" s="53"/>
      <c r="D8" s="53"/>
      <c r="E8" s="15" t="s">
        <v>43</v>
      </c>
      <c r="F8" s="16">
        <v>7.5</v>
      </c>
      <c r="G8" s="17">
        <v>150</v>
      </c>
      <c r="H8" s="18">
        <f t="shared" si="0"/>
        <v>600</v>
      </c>
      <c r="I8" s="19">
        <f t="shared" si="1"/>
        <v>1125</v>
      </c>
      <c r="J8" s="19">
        <f t="shared" si="2"/>
        <v>4500</v>
      </c>
      <c r="K8" s="17">
        <v>100</v>
      </c>
      <c r="L8" s="18">
        <f t="shared" si="3"/>
        <v>400</v>
      </c>
      <c r="M8" s="19">
        <f t="shared" si="4"/>
        <v>750</v>
      </c>
      <c r="N8" s="19">
        <f t="shared" si="5"/>
        <v>3000</v>
      </c>
      <c r="O8" s="17">
        <v>0</v>
      </c>
      <c r="P8" s="18">
        <f t="shared" si="6"/>
        <v>0</v>
      </c>
      <c r="Q8" s="19">
        <f t="shared" si="7"/>
        <v>0</v>
      </c>
      <c r="R8" s="19">
        <f t="shared" si="8"/>
        <v>0</v>
      </c>
      <c r="S8" s="17">
        <v>150</v>
      </c>
      <c r="T8" s="18">
        <f t="shared" si="9"/>
        <v>600</v>
      </c>
      <c r="U8" s="19">
        <f t="shared" si="10"/>
        <v>1125</v>
      </c>
      <c r="V8" s="19">
        <f t="shared" si="11"/>
        <v>4500</v>
      </c>
      <c r="W8" s="18">
        <f t="shared" si="12"/>
        <v>400</v>
      </c>
      <c r="X8" s="18">
        <f t="shared" si="13"/>
        <v>1600</v>
      </c>
      <c r="Y8" s="20">
        <f t="shared" si="14"/>
        <v>3000</v>
      </c>
      <c r="Z8" s="20">
        <f t="shared" si="15"/>
        <v>12000</v>
      </c>
      <c r="AA8" s="20">
        <f t="shared" si="16"/>
        <v>2400</v>
      </c>
      <c r="AB8" s="20">
        <f t="shared" si="17"/>
        <v>14400</v>
      </c>
      <c r="AC8" s="21"/>
      <c r="AD8" s="21"/>
      <c r="AE8" s="21"/>
    </row>
    <row r="9" spans="1:31" ht="66" customHeight="1" x14ac:dyDescent="0.3">
      <c r="A9" s="52">
        <v>3</v>
      </c>
      <c r="B9" s="14" t="s">
        <v>28</v>
      </c>
      <c r="C9" s="57" t="s">
        <v>44</v>
      </c>
      <c r="D9" s="54" t="s">
        <v>45</v>
      </c>
      <c r="E9" s="15" t="s">
        <v>46</v>
      </c>
      <c r="F9" s="16">
        <v>76</v>
      </c>
      <c r="G9" s="17">
        <v>100</v>
      </c>
      <c r="H9" s="18">
        <f t="shared" si="0"/>
        <v>400</v>
      </c>
      <c r="I9" s="19">
        <f t="shared" si="1"/>
        <v>7600</v>
      </c>
      <c r="J9" s="19">
        <f t="shared" si="2"/>
        <v>30400</v>
      </c>
      <c r="K9" s="17">
        <v>0</v>
      </c>
      <c r="L9" s="18">
        <f t="shared" si="3"/>
        <v>0</v>
      </c>
      <c r="M9" s="19">
        <f t="shared" si="4"/>
        <v>0</v>
      </c>
      <c r="N9" s="19">
        <f t="shared" si="5"/>
        <v>0</v>
      </c>
      <c r="O9" s="17">
        <v>0</v>
      </c>
      <c r="P9" s="18">
        <f t="shared" si="6"/>
        <v>0</v>
      </c>
      <c r="Q9" s="19">
        <f t="shared" si="7"/>
        <v>0</v>
      </c>
      <c r="R9" s="19">
        <f t="shared" si="8"/>
        <v>0</v>
      </c>
      <c r="S9" s="17">
        <v>0</v>
      </c>
      <c r="T9" s="18">
        <f t="shared" si="9"/>
        <v>0</v>
      </c>
      <c r="U9" s="19">
        <f t="shared" si="10"/>
        <v>0</v>
      </c>
      <c r="V9" s="19">
        <f t="shared" si="11"/>
        <v>0</v>
      </c>
      <c r="W9" s="18">
        <f t="shared" si="12"/>
        <v>100</v>
      </c>
      <c r="X9" s="18">
        <f t="shared" si="13"/>
        <v>400</v>
      </c>
      <c r="Y9" s="20">
        <f t="shared" si="14"/>
        <v>7600</v>
      </c>
      <c r="Z9" s="20">
        <f t="shared" si="15"/>
        <v>30400</v>
      </c>
      <c r="AA9" s="20">
        <f t="shared" si="16"/>
        <v>6080</v>
      </c>
      <c r="AB9" s="20">
        <f t="shared" si="17"/>
        <v>36480</v>
      </c>
      <c r="AC9" s="21"/>
      <c r="AD9" s="21"/>
      <c r="AE9" s="21"/>
    </row>
    <row r="10" spans="1:31" ht="53" customHeight="1" x14ac:dyDescent="0.3">
      <c r="A10" s="53"/>
      <c r="B10" s="14" t="s">
        <v>32</v>
      </c>
      <c r="C10" s="53"/>
      <c r="D10" s="53"/>
      <c r="E10" s="15" t="s">
        <v>47</v>
      </c>
      <c r="F10" s="16">
        <v>76</v>
      </c>
      <c r="G10" s="17">
        <v>100</v>
      </c>
      <c r="H10" s="18">
        <f t="shared" si="0"/>
        <v>400</v>
      </c>
      <c r="I10" s="19">
        <f t="shared" si="1"/>
        <v>7600</v>
      </c>
      <c r="J10" s="19">
        <f t="shared" si="2"/>
        <v>30400</v>
      </c>
      <c r="K10" s="17">
        <v>0</v>
      </c>
      <c r="L10" s="18">
        <f t="shared" si="3"/>
        <v>0</v>
      </c>
      <c r="M10" s="19">
        <f t="shared" si="4"/>
        <v>0</v>
      </c>
      <c r="N10" s="19">
        <f t="shared" si="5"/>
        <v>0</v>
      </c>
      <c r="O10" s="17">
        <v>0</v>
      </c>
      <c r="P10" s="18">
        <f t="shared" si="6"/>
        <v>0</v>
      </c>
      <c r="Q10" s="19">
        <f t="shared" si="7"/>
        <v>0</v>
      </c>
      <c r="R10" s="19">
        <f t="shared" si="8"/>
        <v>0</v>
      </c>
      <c r="S10" s="17">
        <v>0</v>
      </c>
      <c r="T10" s="18">
        <f t="shared" si="9"/>
        <v>0</v>
      </c>
      <c r="U10" s="19">
        <f t="shared" si="10"/>
        <v>0</v>
      </c>
      <c r="V10" s="19">
        <f t="shared" si="11"/>
        <v>0</v>
      </c>
      <c r="W10" s="18">
        <f t="shared" si="12"/>
        <v>100</v>
      </c>
      <c r="X10" s="18">
        <f t="shared" si="13"/>
        <v>400</v>
      </c>
      <c r="Y10" s="20">
        <f t="shared" si="14"/>
        <v>7600</v>
      </c>
      <c r="Z10" s="20">
        <f t="shared" si="15"/>
        <v>30400</v>
      </c>
      <c r="AA10" s="20">
        <f t="shared" si="16"/>
        <v>6080</v>
      </c>
      <c r="AB10" s="20">
        <f t="shared" si="17"/>
        <v>36480</v>
      </c>
      <c r="AC10" s="21"/>
      <c r="AD10" s="21"/>
      <c r="AE10" s="21"/>
    </row>
    <row r="11" spans="1:31" ht="36" customHeight="1" x14ac:dyDescent="0.3">
      <c r="A11" s="52">
        <v>4</v>
      </c>
      <c r="B11" s="14" t="s">
        <v>28</v>
      </c>
      <c r="C11" s="57" t="s">
        <v>48</v>
      </c>
      <c r="D11" s="54" t="s">
        <v>49</v>
      </c>
      <c r="E11" s="15" t="s">
        <v>31</v>
      </c>
      <c r="F11" s="22">
        <v>8.5</v>
      </c>
      <c r="G11" s="17">
        <v>20</v>
      </c>
      <c r="H11" s="18">
        <f t="shared" si="0"/>
        <v>80</v>
      </c>
      <c r="I11" s="19">
        <f t="shared" si="1"/>
        <v>170</v>
      </c>
      <c r="J11" s="19">
        <f t="shared" si="2"/>
        <v>680</v>
      </c>
      <c r="K11" s="17">
        <v>5</v>
      </c>
      <c r="L11" s="18">
        <f t="shared" si="3"/>
        <v>20</v>
      </c>
      <c r="M11" s="19">
        <f t="shared" si="4"/>
        <v>42.5</v>
      </c>
      <c r="N11" s="19">
        <f t="shared" si="5"/>
        <v>170</v>
      </c>
      <c r="O11" s="17">
        <v>0</v>
      </c>
      <c r="P11" s="18">
        <f t="shared" si="6"/>
        <v>0</v>
      </c>
      <c r="Q11" s="19">
        <f t="shared" si="7"/>
        <v>0</v>
      </c>
      <c r="R11" s="19">
        <f t="shared" si="8"/>
        <v>0</v>
      </c>
      <c r="S11" s="17">
        <v>0</v>
      </c>
      <c r="T11" s="18">
        <f t="shared" si="9"/>
        <v>0</v>
      </c>
      <c r="U11" s="19">
        <f t="shared" si="10"/>
        <v>0</v>
      </c>
      <c r="V11" s="19">
        <f t="shared" si="11"/>
        <v>0</v>
      </c>
      <c r="W11" s="18">
        <f t="shared" si="12"/>
        <v>25</v>
      </c>
      <c r="X11" s="18">
        <f t="shared" si="13"/>
        <v>100</v>
      </c>
      <c r="Y11" s="20">
        <f t="shared" si="14"/>
        <v>212.5</v>
      </c>
      <c r="Z11" s="20">
        <f t="shared" si="15"/>
        <v>850</v>
      </c>
      <c r="AA11" s="20">
        <f t="shared" si="16"/>
        <v>170</v>
      </c>
      <c r="AB11" s="20">
        <f t="shared" si="17"/>
        <v>1020</v>
      </c>
      <c r="AC11" s="21"/>
      <c r="AD11" s="21"/>
      <c r="AE11" s="21"/>
    </row>
    <row r="12" spans="1:31" ht="33" customHeight="1" x14ac:dyDescent="0.3">
      <c r="A12" s="55"/>
      <c r="B12" s="14" t="s">
        <v>32</v>
      </c>
      <c r="C12" s="55"/>
      <c r="D12" s="55"/>
      <c r="E12" s="15" t="s">
        <v>37</v>
      </c>
      <c r="F12" s="22">
        <v>135</v>
      </c>
      <c r="G12" s="17">
        <v>20</v>
      </c>
      <c r="H12" s="18">
        <f t="shared" si="0"/>
        <v>80</v>
      </c>
      <c r="I12" s="19">
        <f t="shared" si="1"/>
        <v>2700</v>
      </c>
      <c r="J12" s="19">
        <f t="shared" si="2"/>
        <v>10800</v>
      </c>
      <c r="K12" s="17">
        <v>5</v>
      </c>
      <c r="L12" s="18">
        <f t="shared" si="3"/>
        <v>20</v>
      </c>
      <c r="M12" s="19">
        <f t="shared" si="4"/>
        <v>675</v>
      </c>
      <c r="N12" s="19">
        <f t="shared" si="5"/>
        <v>2700</v>
      </c>
      <c r="O12" s="17">
        <v>0</v>
      </c>
      <c r="P12" s="18">
        <f t="shared" si="6"/>
        <v>0</v>
      </c>
      <c r="Q12" s="19">
        <f t="shared" si="7"/>
        <v>0</v>
      </c>
      <c r="R12" s="19">
        <f t="shared" si="8"/>
        <v>0</v>
      </c>
      <c r="S12" s="17">
        <v>0</v>
      </c>
      <c r="T12" s="18">
        <f t="shared" si="9"/>
        <v>0</v>
      </c>
      <c r="U12" s="19">
        <f t="shared" si="10"/>
        <v>0</v>
      </c>
      <c r="V12" s="19">
        <f t="shared" si="11"/>
        <v>0</v>
      </c>
      <c r="W12" s="18">
        <f t="shared" si="12"/>
        <v>25</v>
      </c>
      <c r="X12" s="18">
        <f t="shared" si="13"/>
        <v>100</v>
      </c>
      <c r="Y12" s="20">
        <f t="shared" si="14"/>
        <v>3375</v>
      </c>
      <c r="Z12" s="20">
        <f t="shared" si="15"/>
        <v>13500</v>
      </c>
      <c r="AA12" s="20">
        <f t="shared" si="16"/>
        <v>2700</v>
      </c>
      <c r="AB12" s="20">
        <f t="shared" si="17"/>
        <v>16200</v>
      </c>
      <c r="AC12" s="21"/>
      <c r="AD12" s="21"/>
      <c r="AE12" s="21"/>
    </row>
    <row r="13" spans="1:31" ht="59.5" customHeight="1" x14ac:dyDescent="0.3">
      <c r="A13" s="53"/>
      <c r="B13" s="14" t="s">
        <v>34</v>
      </c>
      <c r="C13" s="53"/>
      <c r="D13" s="53"/>
      <c r="E13" s="15" t="s">
        <v>50</v>
      </c>
      <c r="F13" s="22">
        <v>50</v>
      </c>
      <c r="G13" s="17">
        <v>20</v>
      </c>
      <c r="H13" s="18">
        <f t="shared" si="0"/>
        <v>80</v>
      </c>
      <c r="I13" s="19">
        <f t="shared" si="1"/>
        <v>1000</v>
      </c>
      <c r="J13" s="19">
        <f t="shared" si="2"/>
        <v>4000</v>
      </c>
      <c r="K13" s="17">
        <v>5</v>
      </c>
      <c r="L13" s="18">
        <f t="shared" si="3"/>
        <v>20</v>
      </c>
      <c r="M13" s="19">
        <f t="shared" si="4"/>
        <v>250</v>
      </c>
      <c r="N13" s="19">
        <f t="shared" si="5"/>
        <v>1000</v>
      </c>
      <c r="O13" s="17">
        <v>0</v>
      </c>
      <c r="P13" s="18">
        <f t="shared" si="6"/>
        <v>0</v>
      </c>
      <c r="Q13" s="19">
        <f t="shared" si="7"/>
        <v>0</v>
      </c>
      <c r="R13" s="19">
        <f t="shared" si="8"/>
        <v>0</v>
      </c>
      <c r="S13" s="17">
        <v>450</v>
      </c>
      <c r="T13" s="18">
        <f t="shared" si="9"/>
        <v>1800</v>
      </c>
      <c r="U13" s="19">
        <f t="shared" si="10"/>
        <v>22500</v>
      </c>
      <c r="V13" s="19">
        <f t="shared" si="11"/>
        <v>90000</v>
      </c>
      <c r="W13" s="18">
        <f t="shared" si="12"/>
        <v>475</v>
      </c>
      <c r="X13" s="18">
        <f t="shared" si="13"/>
        <v>1900</v>
      </c>
      <c r="Y13" s="20">
        <f t="shared" si="14"/>
        <v>23750</v>
      </c>
      <c r="Z13" s="20">
        <f t="shared" si="15"/>
        <v>95000</v>
      </c>
      <c r="AA13" s="20">
        <f t="shared" si="16"/>
        <v>19000</v>
      </c>
      <c r="AB13" s="20">
        <f t="shared" si="17"/>
        <v>114000</v>
      </c>
      <c r="AC13" s="21"/>
      <c r="AD13" s="21"/>
      <c r="AE13" s="21"/>
    </row>
    <row r="14" spans="1:31" ht="28" x14ac:dyDescent="0.3">
      <c r="A14" s="52">
        <v>5</v>
      </c>
      <c r="B14" s="14" t="s">
        <v>28</v>
      </c>
      <c r="C14" s="57" t="s">
        <v>51</v>
      </c>
      <c r="D14" s="54" t="s">
        <v>52</v>
      </c>
      <c r="E14" s="15" t="s">
        <v>53</v>
      </c>
      <c r="F14" s="16">
        <v>182</v>
      </c>
      <c r="G14" s="17">
        <v>5</v>
      </c>
      <c r="H14" s="18">
        <f t="shared" si="0"/>
        <v>20</v>
      </c>
      <c r="I14" s="19">
        <f t="shared" si="1"/>
        <v>910</v>
      </c>
      <c r="J14" s="19">
        <f t="shared" si="2"/>
        <v>3640</v>
      </c>
      <c r="K14" s="17">
        <v>0</v>
      </c>
      <c r="L14" s="18">
        <f t="shared" si="3"/>
        <v>0</v>
      </c>
      <c r="M14" s="19">
        <f t="shared" si="4"/>
        <v>0</v>
      </c>
      <c r="N14" s="19">
        <f t="shared" si="5"/>
        <v>0</v>
      </c>
      <c r="O14" s="17">
        <v>0</v>
      </c>
      <c r="P14" s="18">
        <f t="shared" si="6"/>
        <v>0</v>
      </c>
      <c r="Q14" s="19">
        <f t="shared" si="7"/>
        <v>0</v>
      </c>
      <c r="R14" s="19">
        <f t="shared" si="8"/>
        <v>0</v>
      </c>
      <c r="S14" s="17">
        <v>0</v>
      </c>
      <c r="T14" s="18">
        <f t="shared" si="9"/>
        <v>0</v>
      </c>
      <c r="U14" s="19">
        <f t="shared" si="10"/>
        <v>0</v>
      </c>
      <c r="V14" s="19">
        <f t="shared" si="11"/>
        <v>0</v>
      </c>
      <c r="W14" s="18">
        <f t="shared" si="12"/>
        <v>5</v>
      </c>
      <c r="X14" s="18">
        <f t="shared" si="13"/>
        <v>20</v>
      </c>
      <c r="Y14" s="20">
        <f t="shared" si="14"/>
        <v>910</v>
      </c>
      <c r="Z14" s="20">
        <f t="shared" si="15"/>
        <v>3640</v>
      </c>
      <c r="AA14" s="20">
        <f t="shared" si="16"/>
        <v>728</v>
      </c>
      <c r="AB14" s="20">
        <f t="shared" si="17"/>
        <v>4368</v>
      </c>
      <c r="AC14" s="21"/>
      <c r="AD14" s="21"/>
      <c r="AE14" s="21"/>
    </row>
    <row r="15" spans="1:31" ht="28" x14ac:dyDescent="0.3">
      <c r="A15" s="55"/>
      <c r="B15" s="14" t="s">
        <v>32</v>
      </c>
      <c r="C15" s="55"/>
      <c r="D15" s="55"/>
      <c r="E15" s="15" t="s">
        <v>54</v>
      </c>
      <c r="F15" s="16">
        <v>237</v>
      </c>
      <c r="G15" s="17">
        <v>5</v>
      </c>
      <c r="H15" s="18">
        <f t="shared" si="0"/>
        <v>20</v>
      </c>
      <c r="I15" s="19">
        <f t="shared" si="1"/>
        <v>1185</v>
      </c>
      <c r="J15" s="19">
        <f t="shared" si="2"/>
        <v>4740</v>
      </c>
      <c r="K15" s="17">
        <v>5</v>
      </c>
      <c r="L15" s="18">
        <f t="shared" si="3"/>
        <v>20</v>
      </c>
      <c r="M15" s="19">
        <f t="shared" si="4"/>
        <v>1185</v>
      </c>
      <c r="N15" s="19">
        <f t="shared" si="5"/>
        <v>4740</v>
      </c>
      <c r="O15" s="17">
        <v>0</v>
      </c>
      <c r="P15" s="18">
        <f t="shared" si="6"/>
        <v>0</v>
      </c>
      <c r="Q15" s="19">
        <f t="shared" si="7"/>
        <v>0</v>
      </c>
      <c r="R15" s="19">
        <f t="shared" si="8"/>
        <v>0</v>
      </c>
      <c r="S15" s="17">
        <v>0</v>
      </c>
      <c r="T15" s="18">
        <f t="shared" si="9"/>
        <v>0</v>
      </c>
      <c r="U15" s="19">
        <f t="shared" si="10"/>
        <v>0</v>
      </c>
      <c r="V15" s="19">
        <f t="shared" si="11"/>
        <v>0</v>
      </c>
      <c r="W15" s="18">
        <f t="shared" si="12"/>
        <v>10</v>
      </c>
      <c r="X15" s="18">
        <f t="shared" si="13"/>
        <v>40</v>
      </c>
      <c r="Y15" s="20">
        <f t="shared" si="14"/>
        <v>2370</v>
      </c>
      <c r="Z15" s="20">
        <f t="shared" si="15"/>
        <v>9480</v>
      </c>
      <c r="AA15" s="20">
        <f t="shared" si="16"/>
        <v>1896</v>
      </c>
      <c r="AB15" s="20">
        <f t="shared" si="17"/>
        <v>11376</v>
      </c>
      <c r="AC15" s="21"/>
      <c r="AD15" s="21"/>
      <c r="AE15" s="21"/>
    </row>
    <row r="16" spans="1:31" ht="28" x14ac:dyDescent="0.3">
      <c r="A16" s="55"/>
      <c r="B16" s="14" t="s">
        <v>34</v>
      </c>
      <c r="C16" s="55"/>
      <c r="D16" s="55"/>
      <c r="E16" s="15" t="s">
        <v>55</v>
      </c>
      <c r="F16" s="16">
        <v>302</v>
      </c>
      <c r="G16" s="17">
        <v>5</v>
      </c>
      <c r="H16" s="18">
        <f t="shared" si="0"/>
        <v>20</v>
      </c>
      <c r="I16" s="19">
        <f t="shared" si="1"/>
        <v>1510</v>
      </c>
      <c r="J16" s="19">
        <f t="shared" si="2"/>
        <v>6040</v>
      </c>
      <c r="K16" s="17">
        <v>5</v>
      </c>
      <c r="L16" s="18">
        <f t="shared" si="3"/>
        <v>20</v>
      </c>
      <c r="M16" s="19">
        <f t="shared" si="4"/>
        <v>1510</v>
      </c>
      <c r="N16" s="19">
        <f t="shared" si="5"/>
        <v>6040</v>
      </c>
      <c r="O16" s="17">
        <v>0</v>
      </c>
      <c r="P16" s="18">
        <f t="shared" si="6"/>
        <v>0</v>
      </c>
      <c r="Q16" s="19">
        <f t="shared" si="7"/>
        <v>0</v>
      </c>
      <c r="R16" s="19">
        <f t="shared" si="8"/>
        <v>0</v>
      </c>
      <c r="S16" s="17">
        <v>0</v>
      </c>
      <c r="T16" s="18">
        <f t="shared" si="9"/>
        <v>0</v>
      </c>
      <c r="U16" s="19">
        <f t="shared" si="10"/>
        <v>0</v>
      </c>
      <c r="V16" s="19">
        <f t="shared" si="11"/>
        <v>0</v>
      </c>
      <c r="W16" s="18">
        <f t="shared" si="12"/>
        <v>10</v>
      </c>
      <c r="X16" s="18">
        <f t="shared" si="13"/>
        <v>40</v>
      </c>
      <c r="Y16" s="20">
        <f t="shared" si="14"/>
        <v>3020</v>
      </c>
      <c r="Z16" s="20">
        <f t="shared" si="15"/>
        <v>12080</v>
      </c>
      <c r="AA16" s="20">
        <f t="shared" si="16"/>
        <v>2416</v>
      </c>
      <c r="AB16" s="20">
        <f t="shared" si="17"/>
        <v>14496</v>
      </c>
      <c r="AC16" s="21"/>
      <c r="AD16" s="21"/>
      <c r="AE16" s="21"/>
    </row>
    <row r="17" spans="1:31" ht="28" x14ac:dyDescent="0.3">
      <c r="A17" s="55"/>
      <c r="B17" s="14" t="s">
        <v>36</v>
      </c>
      <c r="C17" s="55"/>
      <c r="D17" s="55"/>
      <c r="E17" s="15" t="s">
        <v>56</v>
      </c>
      <c r="F17" s="16">
        <v>382</v>
      </c>
      <c r="G17" s="17">
        <v>5</v>
      </c>
      <c r="H17" s="18">
        <f t="shared" si="0"/>
        <v>20</v>
      </c>
      <c r="I17" s="19">
        <f t="shared" si="1"/>
        <v>1910</v>
      </c>
      <c r="J17" s="19">
        <f t="shared" si="2"/>
        <v>7640</v>
      </c>
      <c r="K17" s="17">
        <v>0</v>
      </c>
      <c r="L17" s="18">
        <f t="shared" si="3"/>
        <v>0</v>
      </c>
      <c r="M17" s="19">
        <f t="shared" si="4"/>
        <v>0</v>
      </c>
      <c r="N17" s="19">
        <f t="shared" si="5"/>
        <v>0</v>
      </c>
      <c r="O17" s="17">
        <v>0</v>
      </c>
      <c r="P17" s="18">
        <f t="shared" si="6"/>
        <v>0</v>
      </c>
      <c r="Q17" s="19">
        <f t="shared" si="7"/>
        <v>0</v>
      </c>
      <c r="R17" s="19">
        <f t="shared" si="8"/>
        <v>0</v>
      </c>
      <c r="S17" s="17">
        <v>0</v>
      </c>
      <c r="T17" s="18">
        <f t="shared" si="9"/>
        <v>0</v>
      </c>
      <c r="U17" s="19">
        <f t="shared" si="10"/>
        <v>0</v>
      </c>
      <c r="V17" s="19">
        <f t="shared" si="11"/>
        <v>0</v>
      </c>
      <c r="W17" s="18">
        <f t="shared" si="12"/>
        <v>5</v>
      </c>
      <c r="X17" s="18">
        <f t="shared" si="13"/>
        <v>20</v>
      </c>
      <c r="Y17" s="20">
        <f t="shared" si="14"/>
        <v>1910</v>
      </c>
      <c r="Z17" s="20">
        <f t="shared" si="15"/>
        <v>7640</v>
      </c>
      <c r="AA17" s="20">
        <f t="shared" si="16"/>
        <v>1528</v>
      </c>
      <c r="AB17" s="20">
        <f t="shared" si="17"/>
        <v>9168</v>
      </c>
      <c r="AC17" s="21"/>
      <c r="AD17" s="21"/>
      <c r="AE17" s="21"/>
    </row>
    <row r="18" spans="1:31" ht="28" x14ac:dyDescent="0.3">
      <c r="A18" s="55"/>
      <c r="B18" s="14" t="s">
        <v>38</v>
      </c>
      <c r="C18" s="55"/>
      <c r="D18" s="55"/>
      <c r="E18" s="15" t="s">
        <v>57</v>
      </c>
      <c r="F18" s="16">
        <v>405</v>
      </c>
      <c r="G18" s="17">
        <v>5</v>
      </c>
      <c r="H18" s="18">
        <f t="shared" si="0"/>
        <v>20</v>
      </c>
      <c r="I18" s="19">
        <f t="shared" si="1"/>
        <v>2025</v>
      </c>
      <c r="J18" s="19">
        <f t="shared" si="2"/>
        <v>8100</v>
      </c>
      <c r="K18" s="17">
        <v>0</v>
      </c>
      <c r="L18" s="18">
        <f t="shared" si="3"/>
        <v>0</v>
      </c>
      <c r="M18" s="19">
        <f t="shared" si="4"/>
        <v>0</v>
      </c>
      <c r="N18" s="19">
        <f t="shared" si="5"/>
        <v>0</v>
      </c>
      <c r="O18" s="17">
        <v>0</v>
      </c>
      <c r="P18" s="18">
        <f t="shared" si="6"/>
        <v>0</v>
      </c>
      <c r="Q18" s="19">
        <f t="shared" si="7"/>
        <v>0</v>
      </c>
      <c r="R18" s="19">
        <f t="shared" si="8"/>
        <v>0</v>
      </c>
      <c r="S18" s="17">
        <v>0</v>
      </c>
      <c r="T18" s="18">
        <f t="shared" si="9"/>
        <v>0</v>
      </c>
      <c r="U18" s="19">
        <f t="shared" si="10"/>
        <v>0</v>
      </c>
      <c r="V18" s="19">
        <f t="shared" si="11"/>
        <v>0</v>
      </c>
      <c r="W18" s="18">
        <f t="shared" si="12"/>
        <v>5</v>
      </c>
      <c r="X18" s="18">
        <f t="shared" si="13"/>
        <v>20</v>
      </c>
      <c r="Y18" s="20">
        <f t="shared" si="14"/>
        <v>2025</v>
      </c>
      <c r="Z18" s="20">
        <f t="shared" si="15"/>
        <v>8100</v>
      </c>
      <c r="AA18" s="20">
        <f t="shared" si="16"/>
        <v>1620</v>
      </c>
      <c r="AB18" s="20">
        <f t="shared" si="17"/>
        <v>9720</v>
      </c>
      <c r="AC18" s="21"/>
      <c r="AD18" s="21"/>
      <c r="AE18" s="21"/>
    </row>
    <row r="19" spans="1:31" ht="28" x14ac:dyDescent="0.3">
      <c r="A19" s="53"/>
      <c r="B19" s="14" t="s">
        <v>58</v>
      </c>
      <c r="C19" s="53"/>
      <c r="D19" s="53"/>
      <c r="E19" s="15" t="s">
        <v>59</v>
      </c>
      <c r="F19" s="16">
        <v>652</v>
      </c>
      <c r="G19" s="17">
        <v>5</v>
      </c>
      <c r="H19" s="18">
        <f t="shared" si="0"/>
        <v>20</v>
      </c>
      <c r="I19" s="19">
        <f t="shared" si="1"/>
        <v>3260</v>
      </c>
      <c r="J19" s="19">
        <f t="shared" si="2"/>
        <v>13040</v>
      </c>
      <c r="K19" s="17">
        <v>0</v>
      </c>
      <c r="L19" s="18">
        <f t="shared" si="3"/>
        <v>0</v>
      </c>
      <c r="M19" s="19">
        <f t="shared" si="4"/>
        <v>0</v>
      </c>
      <c r="N19" s="19">
        <f t="shared" si="5"/>
        <v>0</v>
      </c>
      <c r="O19" s="17">
        <v>0</v>
      </c>
      <c r="P19" s="18">
        <f t="shared" si="6"/>
        <v>0</v>
      </c>
      <c r="Q19" s="19">
        <f t="shared" si="7"/>
        <v>0</v>
      </c>
      <c r="R19" s="19">
        <f t="shared" si="8"/>
        <v>0</v>
      </c>
      <c r="S19" s="17">
        <v>0</v>
      </c>
      <c r="T19" s="18">
        <f t="shared" si="9"/>
        <v>0</v>
      </c>
      <c r="U19" s="19">
        <f t="shared" si="10"/>
        <v>0</v>
      </c>
      <c r="V19" s="19">
        <f t="shared" si="11"/>
        <v>0</v>
      </c>
      <c r="W19" s="18">
        <f t="shared" si="12"/>
        <v>5</v>
      </c>
      <c r="X19" s="18">
        <f t="shared" si="13"/>
        <v>20</v>
      </c>
      <c r="Y19" s="20">
        <f t="shared" si="14"/>
        <v>3260</v>
      </c>
      <c r="Z19" s="20">
        <f t="shared" si="15"/>
        <v>13040</v>
      </c>
      <c r="AA19" s="20">
        <f t="shared" si="16"/>
        <v>2608</v>
      </c>
      <c r="AB19" s="20">
        <f t="shared" si="17"/>
        <v>15648</v>
      </c>
      <c r="AC19" s="21"/>
      <c r="AD19" s="21"/>
      <c r="AE19" s="21"/>
    </row>
    <row r="20" spans="1:31" ht="294.5" customHeight="1" x14ac:dyDescent="0.3">
      <c r="A20" s="23">
        <v>6</v>
      </c>
      <c r="B20" s="14" t="s">
        <v>28</v>
      </c>
      <c r="C20" s="24" t="s">
        <v>60</v>
      </c>
      <c r="D20" s="25" t="s">
        <v>61</v>
      </c>
      <c r="E20" s="15" t="s">
        <v>62</v>
      </c>
      <c r="F20" s="16">
        <v>410</v>
      </c>
      <c r="G20" s="17">
        <v>15</v>
      </c>
      <c r="H20" s="18">
        <f t="shared" si="0"/>
        <v>60</v>
      </c>
      <c r="I20" s="19">
        <f t="shared" si="1"/>
        <v>6150</v>
      </c>
      <c r="J20" s="19">
        <f t="shared" si="2"/>
        <v>24600</v>
      </c>
      <c r="K20" s="17">
        <v>5</v>
      </c>
      <c r="L20" s="18">
        <f t="shared" si="3"/>
        <v>20</v>
      </c>
      <c r="M20" s="19">
        <f t="shared" si="4"/>
        <v>2050</v>
      </c>
      <c r="N20" s="19">
        <f t="shared" si="5"/>
        <v>8200</v>
      </c>
      <c r="O20" s="17">
        <v>10</v>
      </c>
      <c r="P20" s="18">
        <f t="shared" si="6"/>
        <v>40</v>
      </c>
      <c r="Q20" s="19">
        <f t="shared" si="7"/>
        <v>4100</v>
      </c>
      <c r="R20" s="19">
        <f t="shared" si="8"/>
        <v>16400</v>
      </c>
      <c r="S20" s="17">
        <v>0</v>
      </c>
      <c r="T20" s="18">
        <f t="shared" si="9"/>
        <v>0</v>
      </c>
      <c r="U20" s="19">
        <f t="shared" si="10"/>
        <v>0</v>
      </c>
      <c r="V20" s="19">
        <f t="shared" si="11"/>
        <v>0</v>
      </c>
      <c r="W20" s="18">
        <f t="shared" si="12"/>
        <v>30</v>
      </c>
      <c r="X20" s="18">
        <f t="shared" si="13"/>
        <v>120</v>
      </c>
      <c r="Y20" s="20">
        <f t="shared" si="14"/>
        <v>12300</v>
      </c>
      <c r="Z20" s="20">
        <f t="shared" si="15"/>
        <v>49200</v>
      </c>
      <c r="AA20" s="20">
        <f t="shared" si="16"/>
        <v>9840</v>
      </c>
      <c r="AB20" s="20">
        <f t="shared" si="17"/>
        <v>59040</v>
      </c>
      <c r="AC20" s="21"/>
      <c r="AD20" s="21"/>
      <c r="AE20" s="21"/>
    </row>
    <row r="21" spans="1:31" ht="49" customHeight="1" x14ac:dyDescent="0.3">
      <c r="A21" s="52">
        <v>7</v>
      </c>
      <c r="B21" s="14" t="s">
        <v>28</v>
      </c>
      <c r="C21" s="57" t="s">
        <v>63</v>
      </c>
      <c r="D21" s="54" t="s">
        <v>64</v>
      </c>
      <c r="E21" s="15" t="s">
        <v>65</v>
      </c>
      <c r="F21" s="16">
        <v>210</v>
      </c>
      <c r="G21" s="17">
        <v>5</v>
      </c>
      <c r="H21" s="18">
        <f t="shared" si="0"/>
        <v>20</v>
      </c>
      <c r="I21" s="19">
        <f t="shared" si="1"/>
        <v>1050</v>
      </c>
      <c r="J21" s="19">
        <f t="shared" si="2"/>
        <v>4200</v>
      </c>
      <c r="K21" s="17">
        <v>5</v>
      </c>
      <c r="L21" s="18">
        <f t="shared" si="3"/>
        <v>20</v>
      </c>
      <c r="M21" s="19">
        <f t="shared" si="4"/>
        <v>1050</v>
      </c>
      <c r="N21" s="19">
        <f t="shared" si="5"/>
        <v>4200</v>
      </c>
      <c r="O21" s="17">
        <v>2</v>
      </c>
      <c r="P21" s="18">
        <f t="shared" si="6"/>
        <v>8</v>
      </c>
      <c r="Q21" s="19">
        <f t="shared" si="7"/>
        <v>420</v>
      </c>
      <c r="R21" s="19">
        <f t="shared" si="8"/>
        <v>1680</v>
      </c>
      <c r="S21" s="17">
        <v>0</v>
      </c>
      <c r="T21" s="18">
        <f t="shared" si="9"/>
        <v>0</v>
      </c>
      <c r="U21" s="19">
        <f t="shared" si="10"/>
        <v>0</v>
      </c>
      <c r="V21" s="19">
        <f t="shared" si="11"/>
        <v>0</v>
      </c>
      <c r="W21" s="18">
        <f t="shared" si="12"/>
        <v>12</v>
      </c>
      <c r="X21" s="18">
        <f t="shared" si="13"/>
        <v>48</v>
      </c>
      <c r="Y21" s="20">
        <f t="shared" si="14"/>
        <v>2520</v>
      </c>
      <c r="Z21" s="20">
        <f t="shared" si="15"/>
        <v>10080</v>
      </c>
      <c r="AA21" s="20">
        <f t="shared" si="16"/>
        <v>2016</v>
      </c>
      <c r="AB21" s="20">
        <f t="shared" si="17"/>
        <v>12096</v>
      </c>
      <c r="AC21" s="21"/>
      <c r="AD21" s="21"/>
      <c r="AE21" s="21"/>
    </row>
    <row r="22" spans="1:31" ht="42" x14ac:dyDescent="0.3">
      <c r="A22" s="55"/>
      <c r="B22" s="14" t="s">
        <v>32</v>
      </c>
      <c r="C22" s="55"/>
      <c r="D22" s="55"/>
      <c r="E22" s="15" t="s">
        <v>66</v>
      </c>
      <c r="F22" s="16">
        <v>320</v>
      </c>
      <c r="G22" s="17">
        <v>5</v>
      </c>
      <c r="H22" s="18">
        <f t="shared" si="0"/>
        <v>20</v>
      </c>
      <c r="I22" s="19">
        <f t="shared" si="1"/>
        <v>1600</v>
      </c>
      <c r="J22" s="19">
        <f t="shared" si="2"/>
        <v>6400</v>
      </c>
      <c r="K22" s="17">
        <v>5</v>
      </c>
      <c r="L22" s="18">
        <f t="shared" si="3"/>
        <v>20</v>
      </c>
      <c r="M22" s="19">
        <f t="shared" si="4"/>
        <v>1600</v>
      </c>
      <c r="N22" s="19">
        <f t="shared" si="5"/>
        <v>6400</v>
      </c>
      <c r="O22" s="17">
        <v>2</v>
      </c>
      <c r="P22" s="18">
        <f t="shared" si="6"/>
        <v>8</v>
      </c>
      <c r="Q22" s="19">
        <f t="shared" si="7"/>
        <v>640</v>
      </c>
      <c r="R22" s="19">
        <f t="shared" si="8"/>
        <v>2560</v>
      </c>
      <c r="S22" s="17">
        <v>0</v>
      </c>
      <c r="T22" s="18">
        <f t="shared" si="9"/>
        <v>0</v>
      </c>
      <c r="U22" s="19">
        <f t="shared" si="10"/>
        <v>0</v>
      </c>
      <c r="V22" s="19">
        <f t="shared" si="11"/>
        <v>0</v>
      </c>
      <c r="W22" s="18">
        <f t="shared" si="12"/>
        <v>12</v>
      </c>
      <c r="X22" s="18">
        <f t="shared" si="13"/>
        <v>48</v>
      </c>
      <c r="Y22" s="20">
        <f t="shared" si="14"/>
        <v>3840</v>
      </c>
      <c r="Z22" s="20">
        <f t="shared" si="15"/>
        <v>15360</v>
      </c>
      <c r="AA22" s="20">
        <f t="shared" si="16"/>
        <v>3072</v>
      </c>
      <c r="AB22" s="20">
        <f t="shared" si="17"/>
        <v>18432</v>
      </c>
      <c r="AC22" s="21"/>
      <c r="AD22" s="21"/>
      <c r="AE22" s="21"/>
    </row>
    <row r="23" spans="1:31" ht="61" customHeight="1" x14ac:dyDescent="0.3">
      <c r="A23" s="53"/>
      <c r="B23" s="14" t="s">
        <v>34</v>
      </c>
      <c r="C23" s="53"/>
      <c r="D23" s="53"/>
      <c r="E23" s="15" t="s">
        <v>67</v>
      </c>
      <c r="F23" s="16">
        <v>480</v>
      </c>
      <c r="G23" s="17">
        <v>5</v>
      </c>
      <c r="H23" s="18">
        <f t="shared" si="0"/>
        <v>20</v>
      </c>
      <c r="I23" s="19">
        <f t="shared" si="1"/>
        <v>2400</v>
      </c>
      <c r="J23" s="19">
        <f t="shared" si="2"/>
        <v>9600</v>
      </c>
      <c r="K23" s="17">
        <v>5</v>
      </c>
      <c r="L23" s="18">
        <f t="shared" si="3"/>
        <v>20</v>
      </c>
      <c r="M23" s="19">
        <f t="shared" si="4"/>
        <v>2400</v>
      </c>
      <c r="N23" s="19">
        <f t="shared" si="5"/>
        <v>9600</v>
      </c>
      <c r="O23" s="17">
        <v>2</v>
      </c>
      <c r="P23" s="18">
        <f t="shared" si="6"/>
        <v>8</v>
      </c>
      <c r="Q23" s="19">
        <f t="shared" si="7"/>
        <v>960</v>
      </c>
      <c r="R23" s="19">
        <f t="shared" si="8"/>
        <v>3840</v>
      </c>
      <c r="S23" s="17">
        <v>0</v>
      </c>
      <c r="T23" s="18">
        <f t="shared" si="9"/>
        <v>0</v>
      </c>
      <c r="U23" s="19">
        <f t="shared" si="10"/>
        <v>0</v>
      </c>
      <c r="V23" s="19">
        <f t="shared" si="11"/>
        <v>0</v>
      </c>
      <c r="W23" s="18">
        <f t="shared" si="12"/>
        <v>12</v>
      </c>
      <c r="X23" s="18">
        <f t="shared" si="13"/>
        <v>48</v>
      </c>
      <c r="Y23" s="20">
        <f t="shared" si="14"/>
        <v>5760</v>
      </c>
      <c r="Z23" s="20">
        <f t="shared" si="15"/>
        <v>23040</v>
      </c>
      <c r="AA23" s="20">
        <f t="shared" si="16"/>
        <v>4608</v>
      </c>
      <c r="AB23" s="20">
        <f t="shared" si="17"/>
        <v>27648</v>
      </c>
      <c r="AC23" s="21"/>
      <c r="AD23" s="21"/>
      <c r="AE23" s="21"/>
    </row>
    <row r="24" spans="1:31" ht="42" x14ac:dyDescent="0.3">
      <c r="A24" s="52">
        <v>8</v>
      </c>
      <c r="B24" s="14" t="s">
        <v>28</v>
      </c>
      <c r="C24" s="57" t="s">
        <v>68</v>
      </c>
      <c r="D24" s="54" t="s">
        <v>69</v>
      </c>
      <c r="E24" s="15" t="s">
        <v>70</v>
      </c>
      <c r="F24" s="22">
        <v>325</v>
      </c>
      <c r="G24" s="17">
        <v>10</v>
      </c>
      <c r="H24" s="18">
        <f t="shared" si="0"/>
        <v>40</v>
      </c>
      <c r="I24" s="19">
        <f t="shared" si="1"/>
        <v>3250</v>
      </c>
      <c r="J24" s="19">
        <f t="shared" si="2"/>
        <v>13000</v>
      </c>
      <c r="K24" s="17">
        <v>0</v>
      </c>
      <c r="L24" s="18">
        <f t="shared" si="3"/>
        <v>0</v>
      </c>
      <c r="M24" s="19">
        <f t="shared" si="4"/>
        <v>0</v>
      </c>
      <c r="N24" s="19">
        <f t="shared" si="5"/>
        <v>0</v>
      </c>
      <c r="O24" s="17">
        <v>30</v>
      </c>
      <c r="P24" s="18">
        <f t="shared" si="6"/>
        <v>120</v>
      </c>
      <c r="Q24" s="19">
        <f t="shared" si="7"/>
        <v>9750</v>
      </c>
      <c r="R24" s="19">
        <f t="shared" si="8"/>
        <v>39000</v>
      </c>
      <c r="S24" s="17">
        <v>60</v>
      </c>
      <c r="T24" s="18">
        <f t="shared" si="9"/>
        <v>240</v>
      </c>
      <c r="U24" s="19">
        <f t="shared" si="10"/>
        <v>19500</v>
      </c>
      <c r="V24" s="19">
        <f t="shared" si="11"/>
        <v>78000</v>
      </c>
      <c r="W24" s="18">
        <f t="shared" si="12"/>
        <v>100</v>
      </c>
      <c r="X24" s="18">
        <f t="shared" si="13"/>
        <v>400</v>
      </c>
      <c r="Y24" s="20">
        <f t="shared" si="14"/>
        <v>32500</v>
      </c>
      <c r="Z24" s="20">
        <f t="shared" si="15"/>
        <v>130000</v>
      </c>
      <c r="AA24" s="20">
        <f t="shared" si="16"/>
        <v>26000</v>
      </c>
      <c r="AB24" s="20">
        <f t="shared" si="17"/>
        <v>156000</v>
      </c>
      <c r="AC24" s="21"/>
      <c r="AD24" s="21"/>
      <c r="AE24" s="21"/>
    </row>
    <row r="25" spans="1:31" ht="42" x14ac:dyDescent="0.3">
      <c r="A25" s="55"/>
      <c r="B25" s="14" t="s">
        <v>32</v>
      </c>
      <c r="C25" s="55"/>
      <c r="D25" s="55"/>
      <c r="E25" s="15" t="s">
        <v>71</v>
      </c>
      <c r="F25" s="22">
        <v>350</v>
      </c>
      <c r="G25" s="17">
        <v>20</v>
      </c>
      <c r="H25" s="18">
        <f t="shared" si="0"/>
        <v>80</v>
      </c>
      <c r="I25" s="19">
        <f t="shared" si="1"/>
        <v>7000</v>
      </c>
      <c r="J25" s="19">
        <f t="shared" si="2"/>
        <v>28000</v>
      </c>
      <c r="K25" s="17">
        <v>5</v>
      </c>
      <c r="L25" s="18">
        <f t="shared" si="3"/>
        <v>20</v>
      </c>
      <c r="M25" s="19">
        <f t="shared" si="4"/>
        <v>1750</v>
      </c>
      <c r="N25" s="19">
        <f t="shared" si="5"/>
        <v>7000</v>
      </c>
      <c r="O25" s="17">
        <v>10</v>
      </c>
      <c r="P25" s="18">
        <f t="shared" si="6"/>
        <v>40</v>
      </c>
      <c r="Q25" s="19">
        <f t="shared" si="7"/>
        <v>3500</v>
      </c>
      <c r="R25" s="19">
        <f t="shared" si="8"/>
        <v>14000</v>
      </c>
      <c r="S25" s="17">
        <v>35</v>
      </c>
      <c r="T25" s="18">
        <f t="shared" si="9"/>
        <v>140</v>
      </c>
      <c r="U25" s="19">
        <f t="shared" si="10"/>
        <v>12250</v>
      </c>
      <c r="V25" s="19">
        <f t="shared" si="11"/>
        <v>49000</v>
      </c>
      <c r="W25" s="18">
        <f t="shared" si="12"/>
        <v>70</v>
      </c>
      <c r="X25" s="18">
        <f t="shared" si="13"/>
        <v>280</v>
      </c>
      <c r="Y25" s="20">
        <f t="shared" si="14"/>
        <v>24500</v>
      </c>
      <c r="Z25" s="20">
        <f t="shared" si="15"/>
        <v>98000</v>
      </c>
      <c r="AA25" s="20">
        <f t="shared" si="16"/>
        <v>19600</v>
      </c>
      <c r="AB25" s="20">
        <f t="shared" si="17"/>
        <v>117600</v>
      </c>
      <c r="AC25" s="21"/>
      <c r="AD25" s="21"/>
      <c r="AE25" s="21"/>
    </row>
    <row r="26" spans="1:31" ht="42" x14ac:dyDescent="0.3">
      <c r="A26" s="55"/>
      <c r="B26" s="14" t="s">
        <v>34</v>
      </c>
      <c r="C26" s="55"/>
      <c r="D26" s="55"/>
      <c r="E26" s="15" t="s">
        <v>72</v>
      </c>
      <c r="F26" s="22">
        <v>470</v>
      </c>
      <c r="G26" s="17">
        <v>20</v>
      </c>
      <c r="H26" s="18">
        <f t="shared" si="0"/>
        <v>80</v>
      </c>
      <c r="I26" s="19">
        <f t="shared" si="1"/>
        <v>9400</v>
      </c>
      <c r="J26" s="19">
        <f t="shared" si="2"/>
        <v>37600</v>
      </c>
      <c r="K26" s="17">
        <v>5</v>
      </c>
      <c r="L26" s="18">
        <f t="shared" si="3"/>
        <v>20</v>
      </c>
      <c r="M26" s="19">
        <f t="shared" si="4"/>
        <v>2350</v>
      </c>
      <c r="N26" s="19">
        <f t="shared" si="5"/>
        <v>9400</v>
      </c>
      <c r="O26" s="17">
        <v>4</v>
      </c>
      <c r="P26" s="18">
        <f t="shared" si="6"/>
        <v>16</v>
      </c>
      <c r="Q26" s="19">
        <f t="shared" si="7"/>
        <v>1880</v>
      </c>
      <c r="R26" s="19">
        <f t="shared" si="8"/>
        <v>7520</v>
      </c>
      <c r="S26" s="17">
        <v>4</v>
      </c>
      <c r="T26" s="18">
        <f t="shared" si="9"/>
        <v>16</v>
      </c>
      <c r="U26" s="19">
        <f t="shared" si="10"/>
        <v>1880</v>
      </c>
      <c r="V26" s="19">
        <f t="shared" si="11"/>
        <v>7520</v>
      </c>
      <c r="W26" s="18">
        <f t="shared" si="12"/>
        <v>33</v>
      </c>
      <c r="X26" s="18">
        <f t="shared" si="13"/>
        <v>132</v>
      </c>
      <c r="Y26" s="20">
        <f t="shared" si="14"/>
        <v>15510</v>
      </c>
      <c r="Z26" s="20">
        <f t="shared" si="15"/>
        <v>62040</v>
      </c>
      <c r="AA26" s="20">
        <f t="shared" si="16"/>
        <v>12408</v>
      </c>
      <c r="AB26" s="20">
        <f t="shared" si="17"/>
        <v>74448</v>
      </c>
      <c r="AC26" s="21"/>
      <c r="AD26" s="21"/>
      <c r="AE26" s="21"/>
    </row>
    <row r="27" spans="1:31" ht="42" x14ac:dyDescent="0.3">
      <c r="A27" s="55"/>
      <c r="B27" s="14" t="s">
        <v>36</v>
      </c>
      <c r="C27" s="55"/>
      <c r="D27" s="55"/>
      <c r="E27" s="15" t="s">
        <v>73</v>
      </c>
      <c r="F27" s="22">
        <v>550</v>
      </c>
      <c r="G27" s="17">
        <v>20</v>
      </c>
      <c r="H27" s="18">
        <f t="shared" si="0"/>
        <v>80</v>
      </c>
      <c r="I27" s="19">
        <f t="shared" si="1"/>
        <v>11000</v>
      </c>
      <c r="J27" s="19">
        <f t="shared" si="2"/>
        <v>44000</v>
      </c>
      <c r="K27" s="17">
        <v>5</v>
      </c>
      <c r="L27" s="18">
        <f t="shared" si="3"/>
        <v>20</v>
      </c>
      <c r="M27" s="19">
        <f t="shared" si="4"/>
        <v>2750</v>
      </c>
      <c r="N27" s="19">
        <f t="shared" si="5"/>
        <v>11000</v>
      </c>
      <c r="O27" s="17">
        <v>10</v>
      </c>
      <c r="P27" s="18">
        <f t="shared" si="6"/>
        <v>40</v>
      </c>
      <c r="Q27" s="19">
        <f t="shared" si="7"/>
        <v>5500</v>
      </c>
      <c r="R27" s="19">
        <f t="shared" si="8"/>
        <v>22000</v>
      </c>
      <c r="S27" s="17">
        <v>8</v>
      </c>
      <c r="T27" s="18">
        <f t="shared" si="9"/>
        <v>32</v>
      </c>
      <c r="U27" s="19">
        <f t="shared" si="10"/>
        <v>4400</v>
      </c>
      <c r="V27" s="19">
        <f t="shared" si="11"/>
        <v>17600</v>
      </c>
      <c r="W27" s="18">
        <f t="shared" si="12"/>
        <v>43</v>
      </c>
      <c r="X27" s="18">
        <f t="shared" si="13"/>
        <v>172</v>
      </c>
      <c r="Y27" s="20">
        <f t="shared" si="14"/>
        <v>23650</v>
      </c>
      <c r="Z27" s="20">
        <f t="shared" si="15"/>
        <v>94600</v>
      </c>
      <c r="AA27" s="20">
        <f t="shared" si="16"/>
        <v>18920</v>
      </c>
      <c r="AB27" s="20">
        <f t="shared" si="17"/>
        <v>113520</v>
      </c>
      <c r="AC27" s="21"/>
      <c r="AD27" s="21"/>
      <c r="AE27" s="21"/>
    </row>
    <row r="28" spans="1:31" ht="42" x14ac:dyDescent="0.3">
      <c r="A28" s="55"/>
      <c r="B28" s="14" t="s">
        <v>38</v>
      </c>
      <c r="C28" s="55"/>
      <c r="D28" s="55"/>
      <c r="E28" s="15" t="s">
        <v>74</v>
      </c>
      <c r="F28" s="22">
        <v>920</v>
      </c>
      <c r="G28" s="17">
        <v>10</v>
      </c>
      <c r="H28" s="18">
        <f t="shared" si="0"/>
        <v>40</v>
      </c>
      <c r="I28" s="19">
        <f t="shared" si="1"/>
        <v>9200</v>
      </c>
      <c r="J28" s="19">
        <f t="shared" si="2"/>
        <v>36800</v>
      </c>
      <c r="K28" s="17">
        <v>5</v>
      </c>
      <c r="L28" s="18">
        <f t="shared" si="3"/>
        <v>20</v>
      </c>
      <c r="M28" s="19">
        <f t="shared" si="4"/>
        <v>4600</v>
      </c>
      <c r="N28" s="19">
        <f t="shared" si="5"/>
        <v>18400</v>
      </c>
      <c r="O28" s="17">
        <v>10</v>
      </c>
      <c r="P28" s="18">
        <f t="shared" si="6"/>
        <v>40</v>
      </c>
      <c r="Q28" s="19">
        <f t="shared" si="7"/>
        <v>9200</v>
      </c>
      <c r="R28" s="19">
        <f t="shared" si="8"/>
        <v>36800</v>
      </c>
      <c r="S28" s="17">
        <v>2</v>
      </c>
      <c r="T28" s="18">
        <f t="shared" si="9"/>
        <v>8</v>
      </c>
      <c r="U28" s="19">
        <f t="shared" si="10"/>
        <v>1840</v>
      </c>
      <c r="V28" s="19">
        <f t="shared" si="11"/>
        <v>7360</v>
      </c>
      <c r="W28" s="18">
        <f t="shared" si="12"/>
        <v>27</v>
      </c>
      <c r="X28" s="18">
        <f t="shared" si="13"/>
        <v>108</v>
      </c>
      <c r="Y28" s="20">
        <f t="shared" si="14"/>
        <v>24840</v>
      </c>
      <c r="Z28" s="20">
        <f t="shared" si="15"/>
        <v>99360</v>
      </c>
      <c r="AA28" s="20">
        <f t="shared" si="16"/>
        <v>19872</v>
      </c>
      <c r="AB28" s="20">
        <f t="shared" si="17"/>
        <v>119232</v>
      </c>
      <c r="AC28" s="21"/>
      <c r="AD28" s="21"/>
      <c r="AE28" s="21"/>
    </row>
    <row r="29" spans="1:31" ht="42" x14ac:dyDescent="0.3">
      <c r="A29" s="53"/>
      <c r="B29" s="14" t="s">
        <v>58</v>
      </c>
      <c r="C29" s="53"/>
      <c r="D29" s="53"/>
      <c r="E29" s="15" t="s">
        <v>75</v>
      </c>
      <c r="F29" s="22">
        <v>980</v>
      </c>
      <c r="G29" s="17">
        <v>10</v>
      </c>
      <c r="H29" s="18">
        <f t="shared" si="0"/>
        <v>40</v>
      </c>
      <c r="I29" s="19">
        <f t="shared" si="1"/>
        <v>9800</v>
      </c>
      <c r="J29" s="19">
        <f t="shared" si="2"/>
        <v>39200</v>
      </c>
      <c r="K29" s="17">
        <v>5</v>
      </c>
      <c r="L29" s="18">
        <f t="shared" si="3"/>
        <v>20</v>
      </c>
      <c r="M29" s="19">
        <f t="shared" si="4"/>
        <v>4900</v>
      </c>
      <c r="N29" s="19">
        <f t="shared" si="5"/>
        <v>19600</v>
      </c>
      <c r="O29" s="17">
        <v>0</v>
      </c>
      <c r="P29" s="18">
        <f t="shared" si="6"/>
        <v>0</v>
      </c>
      <c r="Q29" s="19">
        <f t="shared" si="7"/>
        <v>0</v>
      </c>
      <c r="R29" s="19">
        <f t="shared" si="8"/>
        <v>0</v>
      </c>
      <c r="S29" s="17">
        <v>1</v>
      </c>
      <c r="T29" s="18">
        <f t="shared" si="9"/>
        <v>4</v>
      </c>
      <c r="U29" s="19">
        <f t="shared" si="10"/>
        <v>980</v>
      </c>
      <c r="V29" s="19">
        <f t="shared" si="11"/>
        <v>3920</v>
      </c>
      <c r="W29" s="18">
        <f t="shared" si="12"/>
        <v>16</v>
      </c>
      <c r="X29" s="18">
        <f t="shared" si="13"/>
        <v>64</v>
      </c>
      <c r="Y29" s="20">
        <f t="shared" si="14"/>
        <v>15680</v>
      </c>
      <c r="Z29" s="20">
        <f t="shared" si="15"/>
        <v>62720</v>
      </c>
      <c r="AA29" s="20">
        <f t="shared" si="16"/>
        <v>12544</v>
      </c>
      <c r="AB29" s="20">
        <f t="shared" si="17"/>
        <v>75264</v>
      </c>
      <c r="AC29" s="21"/>
      <c r="AD29" s="21"/>
      <c r="AE29" s="21"/>
    </row>
    <row r="30" spans="1:31" ht="39" customHeight="1" x14ac:dyDescent="0.3">
      <c r="A30" s="52">
        <v>9</v>
      </c>
      <c r="B30" s="14" t="s">
        <v>28</v>
      </c>
      <c r="C30" s="56" t="s">
        <v>76</v>
      </c>
      <c r="D30" s="54" t="s">
        <v>77</v>
      </c>
      <c r="E30" s="15" t="s">
        <v>31</v>
      </c>
      <c r="F30" s="22">
        <v>35</v>
      </c>
      <c r="G30" s="17">
        <v>5</v>
      </c>
      <c r="H30" s="18">
        <f t="shared" si="0"/>
        <v>20</v>
      </c>
      <c r="I30" s="19">
        <f t="shared" si="1"/>
        <v>175</v>
      </c>
      <c r="J30" s="19">
        <f t="shared" si="2"/>
        <v>700</v>
      </c>
      <c r="K30" s="17">
        <v>5</v>
      </c>
      <c r="L30" s="18">
        <f t="shared" si="3"/>
        <v>20</v>
      </c>
      <c r="M30" s="19">
        <f t="shared" si="4"/>
        <v>175</v>
      </c>
      <c r="N30" s="19">
        <f t="shared" si="5"/>
        <v>700</v>
      </c>
      <c r="O30" s="17">
        <v>5</v>
      </c>
      <c r="P30" s="18">
        <f t="shared" si="6"/>
        <v>20</v>
      </c>
      <c r="Q30" s="19">
        <f t="shared" si="7"/>
        <v>175</v>
      </c>
      <c r="R30" s="19">
        <f t="shared" si="8"/>
        <v>700</v>
      </c>
      <c r="S30" s="17">
        <v>0</v>
      </c>
      <c r="T30" s="18">
        <f t="shared" si="9"/>
        <v>0</v>
      </c>
      <c r="U30" s="19">
        <f t="shared" si="10"/>
        <v>0</v>
      </c>
      <c r="V30" s="19">
        <f t="shared" si="11"/>
        <v>0</v>
      </c>
      <c r="W30" s="18">
        <f t="shared" si="12"/>
        <v>15</v>
      </c>
      <c r="X30" s="18">
        <f t="shared" si="13"/>
        <v>60</v>
      </c>
      <c r="Y30" s="20">
        <f t="shared" si="14"/>
        <v>525</v>
      </c>
      <c r="Z30" s="20">
        <f t="shared" si="15"/>
        <v>2100</v>
      </c>
      <c r="AA30" s="20">
        <f t="shared" si="16"/>
        <v>420</v>
      </c>
      <c r="AB30" s="20">
        <f t="shared" si="17"/>
        <v>2520</v>
      </c>
      <c r="AC30" s="21"/>
      <c r="AD30" s="21"/>
      <c r="AE30" s="21"/>
    </row>
    <row r="31" spans="1:31" ht="34.5" customHeight="1" x14ac:dyDescent="0.3">
      <c r="A31" s="55"/>
      <c r="B31" s="14" t="s">
        <v>32</v>
      </c>
      <c r="C31" s="55"/>
      <c r="D31" s="55"/>
      <c r="E31" s="15" t="s">
        <v>35</v>
      </c>
      <c r="F31" s="22">
        <v>80</v>
      </c>
      <c r="G31" s="17">
        <v>5</v>
      </c>
      <c r="H31" s="18">
        <f t="shared" si="0"/>
        <v>20</v>
      </c>
      <c r="I31" s="19">
        <f t="shared" si="1"/>
        <v>400</v>
      </c>
      <c r="J31" s="19">
        <f t="shared" si="2"/>
        <v>1600</v>
      </c>
      <c r="K31" s="17">
        <v>10</v>
      </c>
      <c r="L31" s="18">
        <f t="shared" si="3"/>
        <v>40</v>
      </c>
      <c r="M31" s="19">
        <f t="shared" si="4"/>
        <v>800</v>
      </c>
      <c r="N31" s="19">
        <f t="shared" si="5"/>
        <v>3200</v>
      </c>
      <c r="O31" s="17">
        <v>5</v>
      </c>
      <c r="P31" s="18">
        <f t="shared" si="6"/>
        <v>20</v>
      </c>
      <c r="Q31" s="19">
        <f t="shared" si="7"/>
        <v>400</v>
      </c>
      <c r="R31" s="19">
        <f t="shared" si="8"/>
        <v>1600</v>
      </c>
      <c r="S31" s="17">
        <v>0</v>
      </c>
      <c r="T31" s="18">
        <f t="shared" si="9"/>
        <v>0</v>
      </c>
      <c r="U31" s="19">
        <f t="shared" si="10"/>
        <v>0</v>
      </c>
      <c r="V31" s="19">
        <f t="shared" si="11"/>
        <v>0</v>
      </c>
      <c r="W31" s="18">
        <f t="shared" si="12"/>
        <v>20</v>
      </c>
      <c r="X31" s="18">
        <f t="shared" si="13"/>
        <v>80</v>
      </c>
      <c r="Y31" s="20">
        <f t="shared" si="14"/>
        <v>1600</v>
      </c>
      <c r="Z31" s="20">
        <f t="shared" si="15"/>
        <v>6400</v>
      </c>
      <c r="AA31" s="20">
        <f t="shared" si="16"/>
        <v>1280</v>
      </c>
      <c r="AB31" s="20">
        <f t="shared" si="17"/>
        <v>7680</v>
      </c>
      <c r="AC31" s="21"/>
      <c r="AD31" s="21"/>
      <c r="AE31" s="21"/>
    </row>
    <row r="32" spans="1:31" ht="55" customHeight="1" x14ac:dyDescent="0.3">
      <c r="A32" s="53"/>
      <c r="B32" s="14" t="s">
        <v>34</v>
      </c>
      <c r="C32" s="53"/>
      <c r="D32" s="53"/>
      <c r="E32" s="15" t="s">
        <v>78</v>
      </c>
      <c r="F32" s="22">
        <v>175</v>
      </c>
      <c r="G32" s="17">
        <v>5</v>
      </c>
      <c r="H32" s="18">
        <f t="shared" si="0"/>
        <v>20</v>
      </c>
      <c r="I32" s="19">
        <f t="shared" si="1"/>
        <v>875</v>
      </c>
      <c r="J32" s="19">
        <f t="shared" si="2"/>
        <v>3500</v>
      </c>
      <c r="K32" s="17">
        <v>5</v>
      </c>
      <c r="L32" s="18">
        <f t="shared" si="3"/>
        <v>20</v>
      </c>
      <c r="M32" s="19">
        <f t="shared" si="4"/>
        <v>875</v>
      </c>
      <c r="N32" s="19">
        <f t="shared" si="5"/>
        <v>3500</v>
      </c>
      <c r="O32" s="17">
        <v>5</v>
      </c>
      <c r="P32" s="18">
        <f t="shared" si="6"/>
        <v>20</v>
      </c>
      <c r="Q32" s="19">
        <f t="shared" si="7"/>
        <v>875</v>
      </c>
      <c r="R32" s="19">
        <f t="shared" si="8"/>
        <v>3500</v>
      </c>
      <c r="S32" s="17">
        <v>0</v>
      </c>
      <c r="T32" s="18">
        <f t="shared" si="9"/>
        <v>0</v>
      </c>
      <c r="U32" s="19">
        <f t="shared" si="10"/>
        <v>0</v>
      </c>
      <c r="V32" s="19">
        <f t="shared" si="11"/>
        <v>0</v>
      </c>
      <c r="W32" s="18">
        <f t="shared" si="12"/>
        <v>15</v>
      </c>
      <c r="X32" s="18">
        <f t="shared" si="13"/>
        <v>60</v>
      </c>
      <c r="Y32" s="20">
        <f t="shared" si="14"/>
        <v>2625</v>
      </c>
      <c r="Z32" s="20">
        <f t="shared" si="15"/>
        <v>10500</v>
      </c>
      <c r="AA32" s="20">
        <f t="shared" si="16"/>
        <v>2100</v>
      </c>
      <c r="AB32" s="20">
        <f t="shared" si="17"/>
        <v>12600</v>
      </c>
      <c r="AC32" s="21"/>
      <c r="AD32" s="21"/>
      <c r="AE32" s="21"/>
    </row>
    <row r="33" spans="1:31" ht="59" customHeight="1" x14ac:dyDescent="0.3">
      <c r="A33" s="52">
        <v>10</v>
      </c>
      <c r="B33" s="14" t="s">
        <v>28</v>
      </c>
      <c r="C33" s="56" t="s">
        <v>79</v>
      </c>
      <c r="D33" s="54" t="s">
        <v>80</v>
      </c>
      <c r="E33" s="15" t="s">
        <v>81</v>
      </c>
      <c r="F33" s="22">
        <v>190</v>
      </c>
      <c r="G33" s="17">
        <v>20</v>
      </c>
      <c r="H33" s="18">
        <f t="shared" si="0"/>
        <v>80</v>
      </c>
      <c r="I33" s="19">
        <f t="shared" si="1"/>
        <v>3800</v>
      </c>
      <c r="J33" s="19">
        <f t="shared" si="2"/>
        <v>15200</v>
      </c>
      <c r="K33" s="17">
        <v>5</v>
      </c>
      <c r="L33" s="18">
        <f t="shared" si="3"/>
        <v>20</v>
      </c>
      <c r="M33" s="19">
        <f t="shared" si="4"/>
        <v>950</v>
      </c>
      <c r="N33" s="19">
        <f t="shared" si="5"/>
        <v>3800</v>
      </c>
      <c r="O33" s="17">
        <v>40</v>
      </c>
      <c r="P33" s="18">
        <f t="shared" si="6"/>
        <v>160</v>
      </c>
      <c r="Q33" s="19">
        <f t="shared" si="7"/>
        <v>7600</v>
      </c>
      <c r="R33" s="19">
        <f t="shared" si="8"/>
        <v>30400</v>
      </c>
      <c r="S33" s="17">
        <v>40</v>
      </c>
      <c r="T33" s="18">
        <f t="shared" si="9"/>
        <v>160</v>
      </c>
      <c r="U33" s="19">
        <f t="shared" si="10"/>
        <v>7600</v>
      </c>
      <c r="V33" s="19">
        <f t="shared" si="11"/>
        <v>30400</v>
      </c>
      <c r="W33" s="18">
        <f t="shared" si="12"/>
        <v>105</v>
      </c>
      <c r="X33" s="18">
        <f t="shared" si="13"/>
        <v>420</v>
      </c>
      <c r="Y33" s="20">
        <f t="shared" si="14"/>
        <v>19950</v>
      </c>
      <c r="Z33" s="20">
        <f t="shared" si="15"/>
        <v>79800</v>
      </c>
      <c r="AA33" s="20">
        <f t="shared" si="16"/>
        <v>15960</v>
      </c>
      <c r="AB33" s="20">
        <f t="shared" si="17"/>
        <v>95760</v>
      </c>
      <c r="AC33" s="21"/>
      <c r="AD33" s="21"/>
      <c r="AE33" s="21"/>
    </row>
    <row r="34" spans="1:31" ht="40" customHeight="1" x14ac:dyDescent="0.3">
      <c r="A34" s="55"/>
      <c r="B34" s="14" t="s">
        <v>32</v>
      </c>
      <c r="C34" s="55"/>
      <c r="D34" s="55"/>
      <c r="E34" s="15" t="s">
        <v>82</v>
      </c>
      <c r="F34" s="22">
        <v>230</v>
      </c>
      <c r="G34" s="17">
        <v>20</v>
      </c>
      <c r="H34" s="18">
        <f t="shared" si="0"/>
        <v>80</v>
      </c>
      <c r="I34" s="19">
        <f t="shared" si="1"/>
        <v>4600</v>
      </c>
      <c r="J34" s="19">
        <f t="shared" si="2"/>
        <v>18400</v>
      </c>
      <c r="K34" s="17">
        <v>5</v>
      </c>
      <c r="L34" s="18">
        <f t="shared" si="3"/>
        <v>20</v>
      </c>
      <c r="M34" s="19">
        <f t="shared" si="4"/>
        <v>1150</v>
      </c>
      <c r="N34" s="19">
        <f t="shared" si="5"/>
        <v>4600</v>
      </c>
      <c r="O34" s="17">
        <v>50</v>
      </c>
      <c r="P34" s="18">
        <f t="shared" si="6"/>
        <v>200</v>
      </c>
      <c r="Q34" s="19">
        <f t="shared" si="7"/>
        <v>11500</v>
      </c>
      <c r="R34" s="19">
        <f t="shared" si="8"/>
        <v>46000</v>
      </c>
      <c r="S34" s="17">
        <v>40</v>
      </c>
      <c r="T34" s="18">
        <f t="shared" si="9"/>
        <v>160</v>
      </c>
      <c r="U34" s="19">
        <f t="shared" si="10"/>
        <v>9200</v>
      </c>
      <c r="V34" s="19">
        <f t="shared" si="11"/>
        <v>36800</v>
      </c>
      <c r="W34" s="18">
        <f t="shared" si="12"/>
        <v>115</v>
      </c>
      <c r="X34" s="18">
        <f t="shared" si="13"/>
        <v>460</v>
      </c>
      <c r="Y34" s="20">
        <f t="shared" si="14"/>
        <v>26450</v>
      </c>
      <c r="Z34" s="20">
        <f t="shared" si="15"/>
        <v>105800</v>
      </c>
      <c r="AA34" s="20">
        <f t="shared" si="16"/>
        <v>21160</v>
      </c>
      <c r="AB34" s="20">
        <f t="shared" si="17"/>
        <v>126960</v>
      </c>
      <c r="AC34" s="21"/>
      <c r="AD34" s="21"/>
      <c r="AE34" s="21"/>
    </row>
    <row r="35" spans="1:31" ht="58.5" customHeight="1" x14ac:dyDescent="0.3">
      <c r="A35" s="53"/>
      <c r="B35" s="14" t="s">
        <v>34</v>
      </c>
      <c r="C35" s="53"/>
      <c r="D35" s="53"/>
      <c r="E35" s="15" t="s">
        <v>83</v>
      </c>
      <c r="F35" s="22">
        <v>290</v>
      </c>
      <c r="G35" s="17">
        <v>20</v>
      </c>
      <c r="H35" s="18">
        <f t="shared" si="0"/>
        <v>80</v>
      </c>
      <c r="I35" s="19">
        <f t="shared" si="1"/>
        <v>5800</v>
      </c>
      <c r="J35" s="19">
        <f t="shared" si="2"/>
        <v>23200</v>
      </c>
      <c r="K35" s="17">
        <v>5</v>
      </c>
      <c r="L35" s="18">
        <f t="shared" si="3"/>
        <v>20</v>
      </c>
      <c r="M35" s="19">
        <f t="shared" si="4"/>
        <v>1450</v>
      </c>
      <c r="N35" s="19">
        <f t="shared" si="5"/>
        <v>5800</v>
      </c>
      <c r="O35" s="17">
        <v>50</v>
      </c>
      <c r="P35" s="18">
        <f t="shared" si="6"/>
        <v>200</v>
      </c>
      <c r="Q35" s="19">
        <f t="shared" si="7"/>
        <v>14500</v>
      </c>
      <c r="R35" s="19">
        <f t="shared" si="8"/>
        <v>58000</v>
      </c>
      <c r="S35" s="17">
        <v>30</v>
      </c>
      <c r="T35" s="18">
        <f t="shared" si="9"/>
        <v>120</v>
      </c>
      <c r="U35" s="19">
        <f t="shared" si="10"/>
        <v>8700</v>
      </c>
      <c r="V35" s="19">
        <f t="shared" si="11"/>
        <v>34800</v>
      </c>
      <c r="W35" s="18">
        <f t="shared" si="12"/>
        <v>105</v>
      </c>
      <c r="X35" s="18">
        <f t="shared" si="13"/>
        <v>420</v>
      </c>
      <c r="Y35" s="20">
        <f t="shared" si="14"/>
        <v>30450</v>
      </c>
      <c r="Z35" s="20">
        <f t="shared" si="15"/>
        <v>121800</v>
      </c>
      <c r="AA35" s="20">
        <f t="shared" si="16"/>
        <v>24360</v>
      </c>
      <c r="AB35" s="20">
        <f t="shared" si="17"/>
        <v>146160</v>
      </c>
      <c r="AC35" s="21"/>
      <c r="AD35" s="21"/>
      <c r="AE35" s="21"/>
    </row>
    <row r="36" spans="1:31" ht="22.5" customHeight="1" x14ac:dyDescent="0.3">
      <c r="A36" s="52">
        <v>11</v>
      </c>
      <c r="B36" s="14" t="s">
        <v>28</v>
      </c>
      <c r="C36" s="56" t="s">
        <v>84</v>
      </c>
      <c r="D36" s="54" t="s">
        <v>85</v>
      </c>
      <c r="E36" s="15" t="s">
        <v>86</v>
      </c>
      <c r="F36" s="22">
        <v>220</v>
      </c>
      <c r="G36" s="17">
        <v>2</v>
      </c>
      <c r="H36" s="18">
        <f t="shared" si="0"/>
        <v>8</v>
      </c>
      <c r="I36" s="19">
        <f t="shared" si="1"/>
        <v>440</v>
      </c>
      <c r="J36" s="19">
        <f t="shared" si="2"/>
        <v>1760</v>
      </c>
      <c r="K36" s="17">
        <v>0</v>
      </c>
      <c r="L36" s="18">
        <f t="shared" si="3"/>
        <v>0</v>
      </c>
      <c r="M36" s="19">
        <f t="shared" si="4"/>
        <v>0</v>
      </c>
      <c r="N36" s="19">
        <f t="shared" si="5"/>
        <v>0</v>
      </c>
      <c r="O36" s="17">
        <v>0</v>
      </c>
      <c r="P36" s="18">
        <f t="shared" si="6"/>
        <v>0</v>
      </c>
      <c r="Q36" s="19">
        <f t="shared" si="7"/>
        <v>0</v>
      </c>
      <c r="R36" s="19">
        <f t="shared" si="8"/>
        <v>0</v>
      </c>
      <c r="S36" s="17">
        <v>0</v>
      </c>
      <c r="T36" s="18">
        <f t="shared" si="9"/>
        <v>0</v>
      </c>
      <c r="U36" s="19">
        <f t="shared" si="10"/>
        <v>0</v>
      </c>
      <c r="V36" s="19">
        <f t="shared" si="11"/>
        <v>0</v>
      </c>
      <c r="W36" s="18">
        <f t="shared" si="12"/>
        <v>2</v>
      </c>
      <c r="X36" s="18">
        <f t="shared" si="13"/>
        <v>8</v>
      </c>
      <c r="Y36" s="20">
        <f t="shared" si="14"/>
        <v>440</v>
      </c>
      <c r="Z36" s="20">
        <f t="shared" si="15"/>
        <v>1760</v>
      </c>
      <c r="AA36" s="20">
        <f t="shared" si="16"/>
        <v>352</v>
      </c>
      <c r="AB36" s="20">
        <f t="shared" si="17"/>
        <v>2112</v>
      </c>
      <c r="AC36" s="21"/>
      <c r="AD36" s="21"/>
      <c r="AE36" s="21"/>
    </row>
    <row r="37" spans="1:31" ht="26" customHeight="1" x14ac:dyDescent="0.3">
      <c r="A37" s="55"/>
      <c r="B37" s="14" t="s">
        <v>32</v>
      </c>
      <c r="C37" s="55"/>
      <c r="D37" s="55"/>
      <c r="E37" s="15" t="s">
        <v>87</v>
      </c>
      <c r="F37" s="22">
        <v>290</v>
      </c>
      <c r="G37" s="17">
        <v>2</v>
      </c>
      <c r="H37" s="18">
        <f t="shared" si="0"/>
        <v>8</v>
      </c>
      <c r="I37" s="19">
        <f t="shared" si="1"/>
        <v>580</v>
      </c>
      <c r="J37" s="19">
        <f t="shared" si="2"/>
        <v>2320</v>
      </c>
      <c r="K37" s="17">
        <v>0</v>
      </c>
      <c r="L37" s="18">
        <f t="shared" si="3"/>
        <v>0</v>
      </c>
      <c r="M37" s="19">
        <f t="shared" si="4"/>
        <v>0</v>
      </c>
      <c r="N37" s="19">
        <f t="shared" si="5"/>
        <v>0</v>
      </c>
      <c r="O37" s="17">
        <v>0</v>
      </c>
      <c r="P37" s="18">
        <f t="shared" si="6"/>
        <v>0</v>
      </c>
      <c r="Q37" s="19">
        <f t="shared" si="7"/>
        <v>0</v>
      </c>
      <c r="R37" s="19">
        <f t="shared" si="8"/>
        <v>0</v>
      </c>
      <c r="S37" s="17">
        <v>0</v>
      </c>
      <c r="T37" s="18">
        <f t="shared" si="9"/>
        <v>0</v>
      </c>
      <c r="U37" s="19">
        <f t="shared" si="10"/>
        <v>0</v>
      </c>
      <c r="V37" s="19">
        <f t="shared" si="11"/>
        <v>0</v>
      </c>
      <c r="W37" s="18">
        <f t="shared" si="12"/>
        <v>2</v>
      </c>
      <c r="X37" s="18">
        <f t="shared" si="13"/>
        <v>8</v>
      </c>
      <c r="Y37" s="20">
        <f t="shared" si="14"/>
        <v>580</v>
      </c>
      <c r="Z37" s="20">
        <f t="shared" si="15"/>
        <v>2320</v>
      </c>
      <c r="AA37" s="20">
        <f t="shared" si="16"/>
        <v>464</v>
      </c>
      <c r="AB37" s="20">
        <f t="shared" si="17"/>
        <v>2784</v>
      </c>
      <c r="AC37" s="21"/>
      <c r="AD37" s="21"/>
      <c r="AE37" s="21"/>
    </row>
    <row r="38" spans="1:31" ht="28" x14ac:dyDescent="0.3">
      <c r="A38" s="55"/>
      <c r="B38" s="14" t="s">
        <v>34</v>
      </c>
      <c r="C38" s="55"/>
      <c r="D38" s="55"/>
      <c r="E38" s="15" t="s">
        <v>88</v>
      </c>
      <c r="F38" s="22">
        <v>310</v>
      </c>
      <c r="G38" s="17">
        <v>5</v>
      </c>
      <c r="H38" s="18">
        <f t="shared" si="0"/>
        <v>20</v>
      </c>
      <c r="I38" s="19">
        <f t="shared" si="1"/>
        <v>1550</v>
      </c>
      <c r="J38" s="19">
        <f t="shared" si="2"/>
        <v>6200</v>
      </c>
      <c r="K38" s="17">
        <v>0</v>
      </c>
      <c r="L38" s="18">
        <f t="shared" si="3"/>
        <v>0</v>
      </c>
      <c r="M38" s="19">
        <f t="shared" si="4"/>
        <v>0</v>
      </c>
      <c r="N38" s="19">
        <f t="shared" si="5"/>
        <v>0</v>
      </c>
      <c r="O38" s="17">
        <v>0</v>
      </c>
      <c r="P38" s="18">
        <f t="shared" si="6"/>
        <v>0</v>
      </c>
      <c r="Q38" s="19">
        <f t="shared" si="7"/>
        <v>0</v>
      </c>
      <c r="R38" s="19">
        <f t="shared" si="8"/>
        <v>0</v>
      </c>
      <c r="S38" s="17">
        <v>0</v>
      </c>
      <c r="T38" s="18">
        <f t="shared" si="9"/>
        <v>0</v>
      </c>
      <c r="U38" s="19">
        <f t="shared" si="10"/>
        <v>0</v>
      </c>
      <c r="V38" s="19">
        <f t="shared" si="11"/>
        <v>0</v>
      </c>
      <c r="W38" s="18">
        <f t="shared" si="12"/>
        <v>5</v>
      </c>
      <c r="X38" s="18">
        <f t="shared" si="13"/>
        <v>20</v>
      </c>
      <c r="Y38" s="20">
        <f t="shared" si="14"/>
        <v>1550</v>
      </c>
      <c r="Z38" s="20">
        <f t="shared" si="15"/>
        <v>6200</v>
      </c>
      <c r="AA38" s="20">
        <f t="shared" si="16"/>
        <v>1240</v>
      </c>
      <c r="AB38" s="20">
        <f t="shared" si="17"/>
        <v>7440</v>
      </c>
      <c r="AC38" s="21"/>
      <c r="AD38" s="21"/>
      <c r="AE38" s="21"/>
    </row>
    <row r="39" spans="1:31" ht="28" x14ac:dyDescent="0.3">
      <c r="A39" s="55"/>
      <c r="B39" s="14" t="s">
        <v>36</v>
      </c>
      <c r="C39" s="55"/>
      <c r="D39" s="55"/>
      <c r="E39" s="15" t="s">
        <v>89</v>
      </c>
      <c r="F39" s="22">
        <v>480</v>
      </c>
      <c r="G39" s="17">
        <v>5</v>
      </c>
      <c r="H39" s="18">
        <f t="shared" si="0"/>
        <v>20</v>
      </c>
      <c r="I39" s="19">
        <f t="shared" si="1"/>
        <v>2400</v>
      </c>
      <c r="J39" s="19">
        <f t="shared" si="2"/>
        <v>9600</v>
      </c>
      <c r="K39" s="17">
        <v>0</v>
      </c>
      <c r="L39" s="18">
        <f t="shared" si="3"/>
        <v>0</v>
      </c>
      <c r="M39" s="19">
        <f t="shared" si="4"/>
        <v>0</v>
      </c>
      <c r="N39" s="19">
        <f t="shared" si="5"/>
        <v>0</v>
      </c>
      <c r="O39" s="17">
        <v>0</v>
      </c>
      <c r="P39" s="18">
        <f t="shared" si="6"/>
        <v>0</v>
      </c>
      <c r="Q39" s="19">
        <f t="shared" si="7"/>
        <v>0</v>
      </c>
      <c r="R39" s="19">
        <f t="shared" si="8"/>
        <v>0</v>
      </c>
      <c r="S39" s="17">
        <v>0</v>
      </c>
      <c r="T39" s="18">
        <f t="shared" si="9"/>
        <v>0</v>
      </c>
      <c r="U39" s="19">
        <f t="shared" si="10"/>
        <v>0</v>
      </c>
      <c r="V39" s="19">
        <f t="shared" si="11"/>
        <v>0</v>
      </c>
      <c r="W39" s="18">
        <f t="shared" si="12"/>
        <v>5</v>
      </c>
      <c r="X39" s="18">
        <f t="shared" si="13"/>
        <v>20</v>
      </c>
      <c r="Y39" s="20">
        <f t="shared" si="14"/>
        <v>2400</v>
      </c>
      <c r="Z39" s="20">
        <f t="shared" si="15"/>
        <v>9600</v>
      </c>
      <c r="AA39" s="20">
        <f t="shared" si="16"/>
        <v>1920</v>
      </c>
      <c r="AB39" s="20">
        <f t="shared" si="17"/>
        <v>11520</v>
      </c>
      <c r="AC39" s="21"/>
      <c r="AD39" s="21"/>
      <c r="AE39" s="21"/>
    </row>
    <row r="40" spans="1:31" ht="28" x14ac:dyDescent="0.3">
      <c r="A40" s="55"/>
      <c r="B40" s="14" t="s">
        <v>38</v>
      </c>
      <c r="C40" s="55"/>
      <c r="D40" s="55"/>
      <c r="E40" s="15" t="s">
        <v>90</v>
      </c>
      <c r="F40" s="22">
        <v>800</v>
      </c>
      <c r="G40" s="17">
        <v>5</v>
      </c>
      <c r="H40" s="18">
        <f t="shared" si="0"/>
        <v>20</v>
      </c>
      <c r="I40" s="19">
        <f t="shared" si="1"/>
        <v>4000</v>
      </c>
      <c r="J40" s="19">
        <f t="shared" si="2"/>
        <v>16000</v>
      </c>
      <c r="K40" s="17">
        <v>0</v>
      </c>
      <c r="L40" s="18">
        <f t="shared" si="3"/>
        <v>0</v>
      </c>
      <c r="M40" s="19">
        <f t="shared" si="4"/>
        <v>0</v>
      </c>
      <c r="N40" s="19">
        <f t="shared" si="5"/>
        <v>0</v>
      </c>
      <c r="O40" s="17">
        <v>0</v>
      </c>
      <c r="P40" s="18">
        <f t="shared" si="6"/>
        <v>0</v>
      </c>
      <c r="Q40" s="19">
        <f t="shared" si="7"/>
        <v>0</v>
      </c>
      <c r="R40" s="19">
        <f t="shared" si="8"/>
        <v>0</v>
      </c>
      <c r="S40" s="17">
        <v>0</v>
      </c>
      <c r="T40" s="18">
        <f t="shared" si="9"/>
        <v>0</v>
      </c>
      <c r="U40" s="19">
        <f t="shared" si="10"/>
        <v>0</v>
      </c>
      <c r="V40" s="19">
        <f t="shared" si="11"/>
        <v>0</v>
      </c>
      <c r="W40" s="18">
        <f t="shared" si="12"/>
        <v>5</v>
      </c>
      <c r="X40" s="18">
        <f t="shared" si="13"/>
        <v>20</v>
      </c>
      <c r="Y40" s="20">
        <f t="shared" si="14"/>
        <v>4000</v>
      </c>
      <c r="Z40" s="20">
        <f t="shared" si="15"/>
        <v>16000</v>
      </c>
      <c r="AA40" s="20">
        <f t="shared" si="16"/>
        <v>3200</v>
      </c>
      <c r="AB40" s="20">
        <f t="shared" si="17"/>
        <v>19200</v>
      </c>
      <c r="AC40" s="21"/>
      <c r="AD40" s="21"/>
      <c r="AE40" s="21"/>
    </row>
    <row r="41" spans="1:31" ht="28" x14ac:dyDescent="0.3">
      <c r="A41" s="53"/>
      <c r="B41" s="14" t="s">
        <v>58</v>
      </c>
      <c r="C41" s="53"/>
      <c r="D41" s="53"/>
      <c r="E41" s="15" t="s">
        <v>91</v>
      </c>
      <c r="F41" s="22">
        <v>890</v>
      </c>
      <c r="G41" s="17">
        <v>2</v>
      </c>
      <c r="H41" s="18">
        <f t="shared" si="0"/>
        <v>8</v>
      </c>
      <c r="I41" s="19">
        <f t="shared" si="1"/>
        <v>1780</v>
      </c>
      <c r="J41" s="19">
        <f t="shared" si="2"/>
        <v>7120</v>
      </c>
      <c r="K41" s="17">
        <v>0</v>
      </c>
      <c r="L41" s="18">
        <f t="shared" si="3"/>
        <v>0</v>
      </c>
      <c r="M41" s="19">
        <f t="shared" si="4"/>
        <v>0</v>
      </c>
      <c r="N41" s="19">
        <f t="shared" si="5"/>
        <v>0</v>
      </c>
      <c r="O41" s="17">
        <v>0</v>
      </c>
      <c r="P41" s="18">
        <f t="shared" si="6"/>
        <v>0</v>
      </c>
      <c r="Q41" s="19">
        <f t="shared" si="7"/>
        <v>0</v>
      </c>
      <c r="R41" s="19">
        <f t="shared" si="8"/>
        <v>0</v>
      </c>
      <c r="S41" s="17">
        <v>0</v>
      </c>
      <c r="T41" s="18">
        <f t="shared" si="9"/>
        <v>0</v>
      </c>
      <c r="U41" s="19">
        <f t="shared" si="10"/>
        <v>0</v>
      </c>
      <c r="V41" s="19">
        <f t="shared" si="11"/>
        <v>0</v>
      </c>
      <c r="W41" s="18">
        <f t="shared" si="12"/>
        <v>2</v>
      </c>
      <c r="X41" s="18">
        <f t="shared" si="13"/>
        <v>8</v>
      </c>
      <c r="Y41" s="20">
        <f t="shared" si="14"/>
        <v>1780</v>
      </c>
      <c r="Z41" s="20">
        <f t="shared" si="15"/>
        <v>7120</v>
      </c>
      <c r="AA41" s="20">
        <f t="shared" si="16"/>
        <v>1424</v>
      </c>
      <c r="AB41" s="20">
        <f t="shared" si="17"/>
        <v>8544</v>
      </c>
      <c r="AC41" s="21"/>
      <c r="AD41" s="21"/>
      <c r="AE41" s="21"/>
    </row>
    <row r="42" spans="1:31" ht="44.5" customHeight="1" x14ac:dyDescent="0.3">
      <c r="A42" s="52">
        <v>12</v>
      </c>
      <c r="B42" s="14" t="s">
        <v>28</v>
      </c>
      <c r="C42" s="56" t="s">
        <v>92</v>
      </c>
      <c r="D42" s="54" t="s">
        <v>93</v>
      </c>
      <c r="E42" s="15" t="s">
        <v>88</v>
      </c>
      <c r="F42" s="22">
        <v>232</v>
      </c>
      <c r="G42" s="17">
        <v>5</v>
      </c>
      <c r="H42" s="18">
        <f t="shared" si="0"/>
        <v>20</v>
      </c>
      <c r="I42" s="19">
        <f t="shared" si="1"/>
        <v>1160</v>
      </c>
      <c r="J42" s="19">
        <f t="shared" si="2"/>
        <v>4640</v>
      </c>
      <c r="K42" s="17">
        <v>5</v>
      </c>
      <c r="L42" s="18">
        <f t="shared" si="3"/>
        <v>20</v>
      </c>
      <c r="M42" s="19">
        <f t="shared" si="4"/>
        <v>1160</v>
      </c>
      <c r="N42" s="19">
        <f t="shared" si="5"/>
        <v>4640</v>
      </c>
      <c r="O42" s="17">
        <v>10</v>
      </c>
      <c r="P42" s="18">
        <f t="shared" si="6"/>
        <v>40</v>
      </c>
      <c r="Q42" s="19">
        <f t="shared" si="7"/>
        <v>2320</v>
      </c>
      <c r="R42" s="19">
        <f t="shared" si="8"/>
        <v>9280</v>
      </c>
      <c r="S42" s="17">
        <v>10</v>
      </c>
      <c r="T42" s="18">
        <f t="shared" si="9"/>
        <v>40</v>
      </c>
      <c r="U42" s="19">
        <f t="shared" si="10"/>
        <v>2320</v>
      </c>
      <c r="V42" s="19">
        <f t="shared" si="11"/>
        <v>9280</v>
      </c>
      <c r="W42" s="18">
        <f t="shared" si="12"/>
        <v>30</v>
      </c>
      <c r="X42" s="18">
        <f t="shared" si="13"/>
        <v>120</v>
      </c>
      <c r="Y42" s="20">
        <f t="shared" si="14"/>
        <v>6960</v>
      </c>
      <c r="Z42" s="20">
        <f t="shared" si="15"/>
        <v>27840</v>
      </c>
      <c r="AA42" s="20">
        <f t="shared" si="16"/>
        <v>5568</v>
      </c>
      <c r="AB42" s="20">
        <f t="shared" si="17"/>
        <v>33408</v>
      </c>
      <c r="AC42" s="21"/>
      <c r="AD42" s="21"/>
      <c r="AE42" s="21"/>
    </row>
    <row r="43" spans="1:31" ht="52.5" customHeight="1" x14ac:dyDescent="0.3">
      <c r="A43" s="55"/>
      <c r="B43" s="14" t="s">
        <v>32</v>
      </c>
      <c r="C43" s="55"/>
      <c r="D43" s="55"/>
      <c r="E43" s="15" t="s">
        <v>94</v>
      </c>
      <c r="F43" s="22">
        <v>282</v>
      </c>
      <c r="G43" s="17">
        <v>5</v>
      </c>
      <c r="H43" s="18">
        <f t="shared" si="0"/>
        <v>20</v>
      </c>
      <c r="I43" s="19">
        <f t="shared" si="1"/>
        <v>1410</v>
      </c>
      <c r="J43" s="19">
        <f t="shared" si="2"/>
        <v>5640</v>
      </c>
      <c r="K43" s="17">
        <v>5</v>
      </c>
      <c r="L43" s="18">
        <f t="shared" si="3"/>
        <v>20</v>
      </c>
      <c r="M43" s="19">
        <f t="shared" si="4"/>
        <v>1410</v>
      </c>
      <c r="N43" s="19">
        <f t="shared" si="5"/>
        <v>5640</v>
      </c>
      <c r="O43" s="17">
        <v>10</v>
      </c>
      <c r="P43" s="18">
        <f t="shared" si="6"/>
        <v>40</v>
      </c>
      <c r="Q43" s="19">
        <f t="shared" si="7"/>
        <v>2820</v>
      </c>
      <c r="R43" s="19">
        <f t="shared" si="8"/>
        <v>11280</v>
      </c>
      <c r="S43" s="17">
        <v>30</v>
      </c>
      <c r="T43" s="18">
        <f t="shared" si="9"/>
        <v>120</v>
      </c>
      <c r="U43" s="19">
        <f t="shared" si="10"/>
        <v>8460</v>
      </c>
      <c r="V43" s="19">
        <f t="shared" si="11"/>
        <v>33840</v>
      </c>
      <c r="W43" s="18">
        <f t="shared" si="12"/>
        <v>50</v>
      </c>
      <c r="X43" s="18">
        <f t="shared" si="13"/>
        <v>200</v>
      </c>
      <c r="Y43" s="20">
        <f t="shared" si="14"/>
        <v>14100</v>
      </c>
      <c r="Z43" s="20">
        <f t="shared" si="15"/>
        <v>56400</v>
      </c>
      <c r="AA43" s="20">
        <f t="shared" si="16"/>
        <v>11280</v>
      </c>
      <c r="AB43" s="20">
        <f t="shared" si="17"/>
        <v>67680</v>
      </c>
      <c r="AC43" s="21"/>
      <c r="AD43" s="21"/>
      <c r="AE43" s="21"/>
    </row>
    <row r="44" spans="1:31" ht="42" x14ac:dyDescent="0.3">
      <c r="A44" s="53"/>
      <c r="B44" s="14" t="s">
        <v>34</v>
      </c>
      <c r="C44" s="53"/>
      <c r="D44" s="53"/>
      <c r="E44" s="15" t="s">
        <v>95</v>
      </c>
      <c r="F44" s="22">
        <v>282</v>
      </c>
      <c r="G44" s="17">
        <v>5</v>
      </c>
      <c r="H44" s="18">
        <f t="shared" si="0"/>
        <v>20</v>
      </c>
      <c r="I44" s="19">
        <f t="shared" si="1"/>
        <v>1410</v>
      </c>
      <c r="J44" s="19">
        <f t="shared" si="2"/>
        <v>5640</v>
      </c>
      <c r="K44" s="17">
        <v>5</v>
      </c>
      <c r="L44" s="18">
        <f t="shared" si="3"/>
        <v>20</v>
      </c>
      <c r="M44" s="19">
        <f t="shared" si="4"/>
        <v>1410</v>
      </c>
      <c r="N44" s="19">
        <f t="shared" si="5"/>
        <v>5640</v>
      </c>
      <c r="O44" s="17">
        <v>10</v>
      </c>
      <c r="P44" s="18">
        <f t="shared" si="6"/>
        <v>40</v>
      </c>
      <c r="Q44" s="19">
        <f t="shared" si="7"/>
        <v>2820</v>
      </c>
      <c r="R44" s="19">
        <f t="shared" si="8"/>
        <v>11280</v>
      </c>
      <c r="S44" s="17">
        <v>30</v>
      </c>
      <c r="T44" s="18">
        <f t="shared" si="9"/>
        <v>120</v>
      </c>
      <c r="U44" s="19">
        <f t="shared" si="10"/>
        <v>8460</v>
      </c>
      <c r="V44" s="19">
        <f t="shared" si="11"/>
        <v>33840</v>
      </c>
      <c r="W44" s="18">
        <f t="shared" si="12"/>
        <v>50</v>
      </c>
      <c r="X44" s="18">
        <f t="shared" si="13"/>
        <v>200</v>
      </c>
      <c r="Y44" s="20">
        <f t="shared" si="14"/>
        <v>14100</v>
      </c>
      <c r="Z44" s="20">
        <f t="shared" si="15"/>
        <v>56400</v>
      </c>
      <c r="AA44" s="20">
        <f t="shared" si="16"/>
        <v>11280</v>
      </c>
      <c r="AB44" s="20">
        <f t="shared" si="17"/>
        <v>67680</v>
      </c>
      <c r="AC44" s="21"/>
      <c r="AD44" s="21"/>
      <c r="AE44" s="21"/>
    </row>
    <row r="45" spans="1:31" ht="40.5" customHeight="1" x14ac:dyDescent="0.3">
      <c r="A45" s="52">
        <v>13</v>
      </c>
      <c r="B45" s="14" t="s">
        <v>28</v>
      </c>
      <c r="C45" s="56" t="s">
        <v>96</v>
      </c>
      <c r="D45" s="54" t="s">
        <v>97</v>
      </c>
      <c r="E45" s="15" t="s">
        <v>98</v>
      </c>
      <c r="F45" s="22">
        <v>262</v>
      </c>
      <c r="G45" s="17">
        <v>5</v>
      </c>
      <c r="H45" s="18">
        <f t="shared" si="0"/>
        <v>20</v>
      </c>
      <c r="I45" s="19">
        <f t="shared" si="1"/>
        <v>1310</v>
      </c>
      <c r="J45" s="19">
        <f t="shared" si="2"/>
        <v>5240</v>
      </c>
      <c r="K45" s="17">
        <v>40</v>
      </c>
      <c r="L45" s="18">
        <f t="shared" si="3"/>
        <v>160</v>
      </c>
      <c r="M45" s="19">
        <f t="shared" si="4"/>
        <v>10480</v>
      </c>
      <c r="N45" s="19">
        <f t="shared" si="5"/>
        <v>41920</v>
      </c>
      <c r="O45" s="17">
        <v>15</v>
      </c>
      <c r="P45" s="18">
        <f t="shared" si="6"/>
        <v>60</v>
      </c>
      <c r="Q45" s="19">
        <f t="shared" si="7"/>
        <v>3930</v>
      </c>
      <c r="R45" s="19">
        <f t="shared" si="8"/>
        <v>15720</v>
      </c>
      <c r="S45" s="17">
        <v>0</v>
      </c>
      <c r="T45" s="18">
        <f t="shared" si="9"/>
        <v>0</v>
      </c>
      <c r="U45" s="19">
        <f t="shared" si="10"/>
        <v>0</v>
      </c>
      <c r="V45" s="19">
        <f t="shared" si="11"/>
        <v>0</v>
      </c>
      <c r="W45" s="18">
        <f t="shared" si="12"/>
        <v>60</v>
      </c>
      <c r="X45" s="18">
        <f t="shared" si="13"/>
        <v>240</v>
      </c>
      <c r="Y45" s="20">
        <f t="shared" si="14"/>
        <v>15720</v>
      </c>
      <c r="Z45" s="20">
        <f t="shared" si="15"/>
        <v>62880</v>
      </c>
      <c r="AA45" s="20">
        <f t="shared" si="16"/>
        <v>12576</v>
      </c>
      <c r="AB45" s="20">
        <f t="shared" si="17"/>
        <v>75456</v>
      </c>
      <c r="AC45" s="21"/>
      <c r="AD45" s="21"/>
      <c r="AE45" s="21"/>
    </row>
    <row r="46" spans="1:31" ht="47" customHeight="1" x14ac:dyDescent="0.3">
      <c r="A46" s="55"/>
      <c r="B46" s="14" t="s">
        <v>32</v>
      </c>
      <c r="C46" s="55"/>
      <c r="D46" s="55"/>
      <c r="E46" s="15" t="s">
        <v>99</v>
      </c>
      <c r="F46" s="22">
        <v>292</v>
      </c>
      <c r="G46" s="17">
        <v>5</v>
      </c>
      <c r="H46" s="18">
        <f t="shared" si="0"/>
        <v>20</v>
      </c>
      <c r="I46" s="19">
        <f t="shared" si="1"/>
        <v>1460</v>
      </c>
      <c r="J46" s="19">
        <f t="shared" si="2"/>
        <v>5840</v>
      </c>
      <c r="K46" s="17">
        <v>5</v>
      </c>
      <c r="L46" s="18">
        <f t="shared" si="3"/>
        <v>20</v>
      </c>
      <c r="M46" s="19">
        <f t="shared" si="4"/>
        <v>1460</v>
      </c>
      <c r="N46" s="19">
        <f t="shared" si="5"/>
        <v>5840</v>
      </c>
      <c r="O46" s="17">
        <v>10</v>
      </c>
      <c r="P46" s="18">
        <f t="shared" si="6"/>
        <v>40</v>
      </c>
      <c r="Q46" s="19">
        <f t="shared" si="7"/>
        <v>2920</v>
      </c>
      <c r="R46" s="19">
        <f t="shared" si="8"/>
        <v>11680</v>
      </c>
      <c r="S46" s="17">
        <v>0</v>
      </c>
      <c r="T46" s="18">
        <f t="shared" si="9"/>
        <v>0</v>
      </c>
      <c r="U46" s="19">
        <f t="shared" si="10"/>
        <v>0</v>
      </c>
      <c r="V46" s="19">
        <f t="shared" si="11"/>
        <v>0</v>
      </c>
      <c r="W46" s="18">
        <f t="shared" si="12"/>
        <v>20</v>
      </c>
      <c r="X46" s="18">
        <f t="shared" si="13"/>
        <v>80</v>
      </c>
      <c r="Y46" s="20">
        <f t="shared" si="14"/>
        <v>5840</v>
      </c>
      <c r="Z46" s="20">
        <f t="shared" si="15"/>
        <v>23360</v>
      </c>
      <c r="AA46" s="20">
        <f t="shared" si="16"/>
        <v>4672</v>
      </c>
      <c r="AB46" s="20">
        <f t="shared" si="17"/>
        <v>28032</v>
      </c>
      <c r="AC46" s="21"/>
      <c r="AD46" s="21"/>
      <c r="AE46" s="21"/>
    </row>
    <row r="47" spans="1:31" ht="48.5" customHeight="1" x14ac:dyDescent="0.3">
      <c r="A47" s="55"/>
      <c r="B47" s="14" t="s">
        <v>34</v>
      </c>
      <c r="C47" s="55"/>
      <c r="D47" s="55"/>
      <c r="E47" s="15" t="s">
        <v>100</v>
      </c>
      <c r="F47" s="22">
        <v>342</v>
      </c>
      <c r="G47" s="17">
        <v>5</v>
      </c>
      <c r="H47" s="18">
        <f t="shared" si="0"/>
        <v>20</v>
      </c>
      <c r="I47" s="19">
        <f t="shared" si="1"/>
        <v>1710</v>
      </c>
      <c r="J47" s="19">
        <f t="shared" si="2"/>
        <v>6840</v>
      </c>
      <c r="K47" s="17">
        <v>5</v>
      </c>
      <c r="L47" s="18">
        <f t="shared" si="3"/>
        <v>20</v>
      </c>
      <c r="M47" s="19">
        <f t="shared" si="4"/>
        <v>1710</v>
      </c>
      <c r="N47" s="19">
        <f t="shared" si="5"/>
        <v>6840</v>
      </c>
      <c r="O47" s="17">
        <v>10</v>
      </c>
      <c r="P47" s="18">
        <f t="shared" si="6"/>
        <v>40</v>
      </c>
      <c r="Q47" s="19">
        <f t="shared" si="7"/>
        <v>3420</v>
      </c>
      <c r="R47" s="19">
        <f t="shared" si="8"/>
        <v>13680</v>
      </c>
      <c r="S47" s="17">
        <v>0</v>
      </c>
      <c r="T47" s="18">
        <f t="shared" si="9"/>
        <v>0</v>
      </c>
      <c r="U47" s="19">
        <f t="shared" si="10"/>
        <v>0</v>
      </c>
      <c r="V47" s="19">
        <f t="shared" si="11"/>
        <v>0</v>
      </c>
      <c r="W47" s="18">
        <f t="shared" si="12"/>
        <v>20</v>
      </c>
      <c r="X47" s="18">
        <f t="shared" si="13"/>
        <v>80</v>
      </c>
      <c r="Y47" s="20">
        <f t="shared" si="14"/>
        <v>6840</v>
      </c>
      <c r="Z47" s="20">
        <f t="shared" si="15"/>
        <v>27360</v>
      </c>
      <c r="AA47" s="20">
        <f t="shared" si="16"/>
        <v>5472</v>
      </c>
      <c r="AB47" s="20">
        <f t="shared" si="17"/>
        <v>32832</v>
      </c>
      <c r="AC47" s="21"/>
      <c r="AD47" s="21"/>
      <c r="AE47" s="21"/>
    </row>
    <row r="48" spans="1:31" ht="57" customHeight="1" x14ac:dyDescent="0.3">
      <c r="A48" s="53"/>
      <c r="B48" s="14" t="s">
        <v>36</v>
      </c>
      <c r="C48" s="53"/>
      <c r="D48" s="53"/>
      <c r="E48" s="15" t="s">
        <v>101</v>
      </c>
      <c r="F48" s="22">
        <v>472</v>
      </c>
      <c r="G48" s="17">
        <v>5</v>
      </c>
      <c r="H48" s="18">
        <f t="shared" si="0"/>
        <v>20</v>
      </c>
      <c r="I48" s="19">
        <f t="shared" si="1"/>
        <v>2360</v>
      </c>
      <c r="J48" s="19">
        <f t="shared" si="2"/>
        <v>9440</v>
      </c>
      <c r="K48" s="17">
        <v>10</v>
      </c>
      <c r="L48" s="18">
        <f t="shared" si="3"/>
        <v>40</v>
      </c>
      <c r="M48" s="19">
        <f t="shared" si="4"/>
        <v>4720</v>
      </c>
      <c r="N48" s="19">
        <f t="shared" si="5"/>
        <v>18880</v>
      </c>
      <c r="O48" s="17">
        <v>10</v>
      </c>
      <c r="P48" s="18">
        <f t="shared" si="6"/>
        <v>40</v>
      </c>
      <c r="Q48" s="19">
        <f t="shared" si="7"/>
        <v>4720</v>
      </c>
      <c r="R48" s="19">
        <f t="shared" si="8"/>
        <v>18880</v>
      </c>
      <c r="S48" s="17">
        <v>0</v>
      </c>
      <c r="T48" s="18">
        <f t="shared" si="9"/>
        <v>0</v>
      </c>
      <c r="U48" s="19">
        <f t="shared" si="10"/>
        <v>0</v>
      </c>
      <c r="V48" s="19">
        <f t="shared" si="11"/>
        <v>0</v>
      </c>
      <c r="W48" s="18">
        <f t="shared" si="12"/>
        <v>25</v>
      </c>
      <c r="X48" s="18">
        <f t="shared" si="13"/>
        <v>100</v>
      </c>
      <c r="Y48" s="20">
        <f t="shared" si="14"/>
        <v>11800</v>
      </c>
      <c r="Z48" s="20">
        <f t="shared" si="15"/>
        <v>47200</v>
      </c>
      <c r="AA48" s="20">
        <f t="shared" si="16"/>
        <v>9440</v>
      </c>
      <c r="AB48" s="20">
        <f t="shared" si="17"/>
        <v>56640</v>
      </c>
      <c r="AC48" s="21"/>
      <c r="AD48" s="21"/>
      <c r="AE48" s="21"/>
    </row>
    <row r="49" spans="1:31" ht="107.5" customHeight="1" x14ac:dyDescent="0.3">
      <c r="A49" s="52">
        <v>14</v>
      </c>
      <c r="B49" s="14" t="s">
        <v>28</v>
      </c>
      <c r="C49" s="56" t="s">
        <v>102</v>
      </c>
      <c r="D49" s="54" t="s">
        <v>103</v>
      </c>
      <c r="E49" s="15" t="s">
        <v>104</v>
      </c>
      <c r="F49" s="22">
        <v>55</v>
      </c>
      <c r="G49" s="17">
        <v>5</v>
      </c>
      <c r="H49" s="18">
        <f t="shared" si="0"/>
        <v>20</v>
      </c>
      <c r="I49" s="19">
        <f t="shared" si="1"/>
        <v>275</v>
      </c>
      <c r="J49" s="19">
        <f t="shared" si="2"/>
        <v>1100</v>
      </c>
      <c r="K49" s="17">
        <v>0</v>
      </c>
      <c r="L49" s="18">
        <f t="shared" si="3"/>
        <v>0</v>
      </c>
      <c r="M49" s="19">
        <f t="shared" si="4"/>
        <v>0</v>
      </c>
      <c r="N49" s="19">
        <f t="shared" si="5"/>
        <v>0</v>
      </c>
      <c r="O49" s="17">
        <v>100</v>
      </c>
      <c r="P49" s="18">
        <f t="shared" si="6"/>
        <v>400</v>
      </c>
      <c r="Q49" s="19">
        <f t="shared" si="7"/>
        <v>5500</v>
      </c>
      <c r="R49" s="19">
        <f t="shared" si="8"/>
        <v>22000</v>
      </c>
      <c r="S49" s="17">
        <v>0</v>
      </c>
      <c r="T49" s="18">
        <f t="shared" si="9"/>
        <v>0</v>
      </c>
      <c r="U49" s="19">
        <f t="shared" si="10"/>
        <v>0</v>
      </c>
      <c r="V49" s="19">
        <f t="shared" si="11"/>
        <v>0</v>
      </c>
      <c r="W49" s="18">
        <f t="shared" si="12"/>
        <v>105</v>
      </c>
      <c r="X49" s="18">
        <f t="shared" si="13"/>
        <v>420</v>
      </c>
      <c r="Y49" s="20">
        <f t="shared" si="14"/>
        <v>5775</v>
      </c>
      <c r="Z49" s="20">
        <f t="shared" si="15"/>
        <v>23100</v>
      </c>
      <c r="AA49" s="20">
        <f t="shared" si="16"/>
        <v>4620</v>
      </c>
      <c r="AB49" s="20">
        <f t="shared" si="17"/>
        <v>27720</v>
      </c>
      <c r="AC49" s="21"/>
      <c r="AD49" s="21"/>
      <c r="AE49" s="21"/>
    </row>
    <row r="50" spans="1:31" ht="108" customHeight="1" x14ac:dyDescent="0.3">
      <c r="A50" s="53"/>
      <c r="B50" s="14" t="s">
        <v>32</v>
      </c>
      <c r="C50" s="53"/>
      <c r="D50" s="53"/>
      <c r="E50" s="15" t="s">
        <v>105</v>
      </c>
      <c r="F50" s="22">
        <v>75</v>
      </c>
      <c r="G50" s="17">
        <v>5</v>
      </c>
      <c r="H50" s="18">
        <f t="shared" si="0"/>
        <v>20</v>
      </c>
      <c r="I50" s="19">
        <f t="shared" si="1"/>
        <v>375</v>
      </c>
      <c r="J50" s="19">
        <f t="shared" si="2"/>
        <v>1500</v>
      </c>
      <c r="K50" s="17">
        <v>0</v>
      </c>
      <c r="L50" s="18">
        <f t="shared" si="3"/>
        <v>0</v>
      </c>
      <c r="M50" s="19">
        <f t="shared" si="4"/>
        <v>0</v>
      </c>
      <c r="N50" s="19">
        <f t="shared" si="5"/>
        <v>0</v>
      </c>
      <c r="O50" s="17">
        <v>60</v>
      </c>
      <c r="P50" s="18">
        <f t="shared" si="6"/>
        <v>240</v>
      </c>
      <c r="Q50" s="19">
        <f t="shared" si="7"/>
        <v>4500</v>
      </c>
      <c r="R50" s="19">
        <f t="shared" si="8"/>
        <v>18000</v>
      </c>
      <c r="S50" s="17">
        <v>0</v>
      </c>
      <c r="T50" s="18">
        <f t="shared" si="9"/>
        <v>0</v>
      </c>
      <c r="U50" s="19">
        <f t="shared" si="10"/>
        <v>0</v>
      </c>
      <c r="V50" s="19">
        <f t="shared" si="11"/>
        <v>0</v>
      </c>
      <c r="W50" s="18">
        <f t="shared" si="12"/>
        <v>65</v>
      </c>
      <c r="X50" s="18">
        <f t="shared" si="13"/>
        <v>260</v>
      </c>
      <c r="Y50" s="20">
        <f t="shared" si="14"/>
        <v>4875</v>
      </c>
      <c r="Z50" s="20">
        <f t="shared" si="15"/>
        <v>19500</v>
      </c>
      <c r="AA50" s="20">
        <f t="shared" si="16"/>
        <v>3900</v>
      </c>
      <c r="AB50" s="20">
        <f t="shared" si="17"/>
        <v>23400</v>
      </c>
      <c r="AC50" s="21"/>
      <c r="AD50" s="21"/>
      <c r="AE50" s="21"/>
    </row>
    <row r="51" spans="1:31" ht="222" customHeight="1" x14ac:dyDescent="0.3">
      <c r="A51" s="23">
        <v>15</v>
      </c>
      <c r="B51" s="14" t="s">
        <v>28</v>
      </c>
      <c r="C51" s="26" t="s">
        <v>106</v>
      </c>
      <c r="D51" s="25" t="s">
        <v>107</v>
      </c>
      <c r="E51" s="15" t="s">
        <v>108</v>
      </c>
      <c r="F51" s="16">
        <v>150</v>
      </c>
      <c r="G51" s="17">
        <v>5</v>
      </c>
      <c r="H51" s="18">
        <f t="shared" si="0"/>
        <v>20</v>
      </c>
      <c r="I51" s="19">
        <f t="shared" si="1"/>
        <v>750</v>
      </c>
      <c r="J51" s="19">
        <f t="shared" si="2"/>
        <v>3000</v>
      </c>
      <c r="K51" s="17">
        <v>2</v>
      </c>
      <c r="L51" s="18">
        <f t="shared" si="3"/>
        <v>8</v>
      </c>
      <c r="M51" s="19">
        <f t="shared" si="4"/>
        <v>300</v>
      </c>
      <c r="N51" s="19">
        <f t="shared" si="5"/>
        <v>1200</v>
      </c>
      <c r="O51" s="17">
        <v>0</v>
      </c>
      <c r="P51" s="18">
        <f t="shared" si="6"/>
        <v>0</v>
      </c>
      <c r="Q51" s="19">
        <f t="shared" si="7"/>
        <v>0</v>
      </c>
      <c r="R51" s="19">
        <f t="shared" si="8"/>
        <v>0</v>
      </c>
      <c r="S51" s="17">
        <v>0</v>
      </c>
      <c r="T51" s="18">
        <f t="shared" si="9"/>
        <v>0</v>
      </c>
      <c r="U51" s="19">
        <f t="shared" si="10"/>
        <v>0</v>
      </c>
      <c r="V51" s="19">
        <f t="shared" si="11"/>
        <v>0</v>
      </c>
      <c r="W51" s="18">
        <f t="shared" si="12"/>
        <v>7</v>
      </c>
      <c r="X51" s="18">
        <f t="shared" si="13"/>
        <v>28</v>
      </c>
      <c r="Y51" s="20">
        <f t="shared" si="14"/>
        <v>1050</v>
      </c>
      <c r="Z51" s="20">
        <f t="shared" si="15"/>
        <v>4200</v>
      </c>
      <c r="AA51" s="20">
        <f t="shared" si="16"/>
        <v>840</v>
      </c>
      <c r="AB51" s="20">
        <f t="shared" si="17"/>
        <v>5040</v>
      </c>
      <c r="AC51" s="21"/>
      <c r="AD51" s="21"/>
      <c r="AE51" s="21"/>
    </row>
    <row r="52" spans="1:31" ht="125" customHeight="1" x14ac:dyDescent="0.3">
      <c r="A52" s="23">
        <v>16</v>
      </c>
      <c r="B52" s="14" t="s">
        <v>28</v>
      </c>
      <c r="C52" s="26" t="s">
        <v>109</v>
      </c>
      <c r="D52" s="25" t="s">
        <v>110</v>
      </c>
      <c r="E52" s="15" t="s">
        <v>111</v>
      </c>
      <c r="F52" s="16">
        <v>2000</v>
      </c>
      <c r="G52" s="17">
        <v>10</v>
      </c>
      <c r="H52" s="18">
        <f t="shared" si="0"/>
        <v>40</v>
      </c>
      <c r="I52" s="19">
        <f t="shared" si="1"/>
        <v>20000</v>
      </c>
      <c r="J52" s="19">
        <f t="shared" si="2"/>
        <v>80000</v>
      </c>
      <c r="K52" s="17">
        <v>1</v>
      </c>
      <c r="L52" s="18">
        <f t="shared" si="3"/>
        <v>4</v>
      </c>
      <c r="M52" s="19">
        <f t="shared" si="4"/>
        <v>2000</v>
      </c>
      <c r="N52" s="19">
        <f t="shared" si="5"/>
        <v>8000</v>
      </c>
      <c r="O52" s="17">
        <v>5</v>
      </c>
      <c r="P52" s="18">
        <f t="shared" si="6"/>
        <v>20</v>
      </c>
      <c r="Q52" s="19">
        <f t="shared" si="7"/>
        <v>10000</v>
      </c>
      <c r="R52" s="19">
        <f t="shared" si="8"/>
        <v>40000</v>
      </c>
      <c r="S52" s="17">
        <v>0</v>
      </c>
      <c r="T52" s="18">
        <f t="shared" si="9"/>
        <v>0</v>
      </c>
      <c r="U52" s="19">
        <f t="shared" si="10"/>
        <v>0</v>
      </c>
      <c r="V52" s="19">
        <f t="shared" si="11"/>
        <v>0</v>
      </c>
      <c r="W52" s="18">
        <f t="shared" si="12"/>
        <v>16</v>
      </c>
      <c r="X52" s="18">
        <f t="shared" si="13"/>
        <v>64</v>
      </c>
      <c r="Y52" s="20">
        <f t="shared" si="14"/>
        <v>32000</v>
      </c>
      <c r="Z52" s="20">
        <f t="shared" si="15"/>
        <v>128000</v>
      </c>
      <c r="AA52" s="20">
        <f t="shared" si="16"/>
        <v>25600</v>
      </c>
      <c r="AB52" s="20">
        <f t="shared" si="17"/>
        <v>153600</v>
      </c>
      <c r="AC52" s="21"/>
      <c r="AD52" s="21"/>
      <c r="AE52" s="21"/>
    </row>
    <row r="53" spans="1:31" ht="28" x14ac:dyDescent="0.3">
      <c r="A53" s="52">
        <v>17</v>
      </c>
      <c r="B53" s="14" t="s">
        <v>28</v>
      </c>
      <c r="C53" s="56" t="s">
        <v>112</v>
      </c>
      <c r="D53" s="54" t="s">
        <v>113</v>
      </c>
      <c r="E53" s="15" t="s">
        <v>114</v>
      </c>
      <c r="F53" s="27">
        <v>750</v>
      </c>
      <c r="G53" s="28">
        <v>10</v>
      </c>
      <c r="H53" s="18">
        <f t="shared" si="0"/>
        <v>40</v>
      </c>
      <c r="I53" s="19">
        <f t="shared" si="1"/>
        <v>7500</v>
      </c>
      <c r="J53" s="19">
        <f t="shared" si="2"/>
        <v>30000</v>
      </c>
      <c r="K53" s="28">
        <v>5</v>
      </c>
      <c r="L53" s="18">
        <f t="shared" si="3"/>
        <v>20</v>
      </c>
      <c r="M53" s="19">
        <f t="shared" si="4"/>
        <v>3750</v>
      </c>
      <c r="N53" s="29">
        <f t="shared" si="5"/>
        <v>15000</v>
      </c>
      <c r="O53" s="28">
        <v>5</v>
      </c>
      <c r="P53" s="18">
        <f t="shared" si="6"/>
        <v>20</v>
      </c>
      <c r="Q53" s="19">
        <f t="shared" si="7"/>
        <v>3750</v>
      </c>
      <c r="R53" s="29">
        <f t="shared" si="8"/>
        <v>15000</v>
      </c>
      <c r="S53" s="28">
        <v>20</v>
      </c>
      <c r="T53" s="18">
        <f t="shared" si="9"/>
        <v>80</v>
      </c>
      <c r="U53" s="19">
        <f t="shared" si="10"/>
        <v>15000</v>
      </c>
      <c r="V53" s="29">
        <f t="shared" si="11"/>
        <v>60000</v>
      </c>
      <c r="W53" s="18">
        <f t="shared" si="12"/>
        <v>40</v>
      </c>
      <c r="X53" s="18">
        <f t="shared" si="13"/>
        <v>160</v>
      </c>
      <c r="Y53" s="20">
        <f t="shared" si="14"/>
        <v>30000</v>
      </c>
      <c r="Z53" s="20">
        <f t="shared" si="15"/>
        <v>120000</v>
      </c>
      <c r="AA53" s="20">
        <f t="shared" si="16"/>
        <v>24000</v>
      </c>
      <c r="AB53" s="20">
        <f t="shared" si="17"/>
        <v>144000</v>
      </c>
      <c r="AC53" s="30"/>
      <c r="AD53" s="30"/>
      <c r="AE53" s="30"/>
    </row>
    <row r="54" spans="1:31" ht="28" x14ac:dyDescent="0.3">
      <c r="A54" s="55"/>
      <c r="B54" s="14" t="s">
        <v>32</v>
      </c>
      <c r="C54" s="55"/>
      <c r="D54" s="55"/>
      <c r="E54" s="15" t="s">
        <v>115</v>
      </c>
      <c r="F54" s="22">
        <v>1200</v>
      </c>
      <c r="G54" s="17">
        <v>10</v>
      </c>
      <c r="H54" s="18">
        <f t="shared" si="0"/>
        <v>40</v>
      </c>
      <c r="I54" s="19">
        <f t="shared" si="1"/>
        <v>12000</v>
      </c>
      <c r="J54" s="19">
        <f t="shared" si="2"/>
        <v>48000</v>
      </c>
      <c r="K54" s="17">
        <v>5</v>
      </c>
      <c r="L54" s="18">
        <f t="shared" si="3"/>
        <v>20</v>
      </c>
      <c r="M54" s="19">
        <f t="shared" si="4"/>
        <v>6000</v>
      </c>
      <c r="N54" s="19">
        <f t="shared" si="5"/>
        <v>24000</v>
      </c>
      <c r="O54" s="17">
        <v>5</v>
      </c>
      <c r="P54" s="18">
        <f t="shared" si="6"/>
        <v>20</v>
      </c>
      <c r="Q54" s="19">
        <f t="shared" si="7"/>
        <v>6000</v>
      </c>
      <c r="R54" s="19">
        <f t="shared" si="8"/>
        <v>24000</v>
      </c>
      <c r="S54" s="17">
        <v>12</v>
      </c>
      <c r="T54" s="18">
        <f t="shared" si="9"/>
        <v>48</v>
      </c>
      <c r="U54" s="19">
        <f t="shared" si="10"/>
        <v>14400</v>
      </c>
      <c r="V54" s="19">
        <f t="shared" si="11"/>
        <v>57600</v>
      </c>
      <c r="W54" s="18">
        <f t="shared" si="12"/>
        <v>32</v>
      </c>
      <c r="X54" s="18">
        <f t="shared" si="13"/>
        <v>128</v>
      </c>
      <c r="Y54" s="20">
        <f t="shared" si="14"/>
        <v>38400</v>
      </c>
      <c r="Z54" s="20">
        <f t="shared" si="15"/>
        <v>153600</v>
      </c>
      <c r="AA54" s="20">
        <f t="shared" si="16"/>
        <v>30720</v>
      </c>
      <c r="AB54" s="20">
        <f t="shared" si="17"/>
        <v>184320</v>
      </c>
      <c r="AC54" s="21"/>
      <c r="AD54" s="21"/>
      <c r="AE54" s="21"/>
    </row>
    <row r="55" spans="1:31" ht="41.5" customHeight="1" x14ac:dyDescent="0.3">
      <c r="A55" s="53"/>
      <c r="B55" s="14" t="s">
        <v>34</v>
      </c>
      <c r="C55" s="53"/>
      <c r="D55" s="53"/>
      <c r="E55" s="15" t="s">
        <v>116</v>
      </c>
      <c r="F55" s="22">
        <v>3000</v>
      </c>
      <c r="G55" s="17">
        <v>10</v>
      </c>
      <c r="H55" s="18">
        <f t="shared" si="0"/>
        <v>40</v>
      </c>
      <c r="I55" s="19">
        <f t="shared" si="1"/>
        <v>30000</v>
      </c>
      <c r="J55" s="19">
        <f t="shared" si="2"/>
        <v>120000</v>
      </c>
      <c r="K55" s="17">
        <v>5</v>
      </c>
      <c r="L55" s="18">
        <f t="shared" si="3"/>
        <v>20</v>
      </c>
      <c r="M55" s="19">
        <f t="shared" si="4"/>
        <v>15000</v>
      </c>
      <c r="N55" s="19">
        <f t="shared" si="5"/>
        <v>60000</v>
      </c>
      <c r="O55" s="17">
        <v>5</v>
      </c>
      <c r="P55" s="18">
        <f t="shared" si="6"/>
        <v>20</v>
      </c>
      <c r="Q55" s="19">
        <f t="shared" si="7"/>
        <v>15000</v>
      </c>
      <c r="R55" s="19">
        <f t="shared" si="8"/>
        <v>60000</v>
      </c>
      <c r="S55" s="17">
        <v>2</v>
      </c>
      <c r="T55" s="18">
        <f t="shared" si="9"/>
        <v>8</v>
      </c>
      <c r="U55" s="19">
        <f t="shared" si="10"/>
        <v>6000</v>
      </c>
      <c r="V55" s="19">
        <f t="shared" si="11"/>
        <v>24000</v>
      </c>
      <c r="W55" s="18">
        <f t="shared" si="12"/>
        <v>22</v>
      </c>
      <c r="X55" s="18">
        <f t="shared" si="13"/>
        <v>88</v>
      </c>
      <c r="Y55" s="20">
        <f t="shared" si="14"/>
        <v>66000</v>
      </c>
      <c r="Z55" s="20">
        <f t="shared" si="15"/>
        <v>264000</v>
      </c>
      <c r="AA55" s="20">
        <f t="shared" si="16"/>
        <v>52800</v>
      </c>
      <c r="AB55" s="20">
        <f t="shared" si="17"/>
        <v>316800</v>
      </c>
      <c r="AC55" s="21"/>
      <c r="AD55" s="21"/>
      <c r="AE55" s="21"/>
    </row>
    <row r="56" spans="1:31" ht="28" x14ac:dyDescent="0.3">
      <c r="A56" s="52">
        <v>18</v>
      </c>
      <c r="B56" s="14" t="s">
        <v>28</v>
      </c>
      <c r="C56" s="56" t="s">
        <v>117</v>
      </c>
      <c r="D56" s="54" t="s">
        <v>118</v>
      </c>
      <c r="E56" s="15" t="s">
        <v>119</v>
      </c>
      <c r="F56" s="22">
        <v>560</v>
      </c>
      <c r="G56" s="17">
        <v>5</v>
      </c>
      <c r="H56" s="18">
        <f t="shared" si="0"/>
        <v>20</v>
      </c>
      <c r="I56" s="19">
        <f t="shared" si="1"/>
        <v>2800</v>
      </c>
      <c r="J56" s="19">
        <f t="shared" si="2"/>
        <v>11200</v>
      </c>
      <c r="K56" s="17">
        <v>8</v>
      </c>
      <c r="L56" s="18">
        <f t="shared" si="3"/>
        <v>32</v>
      </c>
      <c r="M56" s="19">
        <f t="shared" si="4"/>
        <v>4480</v>
      </c>
      <c r="N56" s="19">
        <f t="shared" si="5"/>
        <v>17920</v>
      </c>
      <c r="O56" s="17">
        <v>20</v>
      </c>
      <c r="P56" s="18">
        <f t="shared" si="6"/>
        <v>80</v>
      </c>
      <c r="Q56" s="19">
        <f t="shared" si="7"/>
        <v>11200</v>
      </c>
      <c r="R56" s="19">
        <f t="shared" si="8"/>
        <v>44800</v>
      </c>
      <c r="S56" s="17">
        <v>15</v>
      </c>
      <c r="T56" s="18">
        <f t="shared" si="9"/>
        <v>60</v>
      </c>
      <c r="U56" s="19">
        <f t="shared" si="10"/>
        <v>8400</v>
      </c>
      <c r="V56" s="19">
        <f t="shared" si="11"/>
        <v>33600</v>
      </c>
      <c r="W56" s="18">
        <f t="shared" si="12"/>
        <v>48</v>
      </c>
      <c r="X56" s="18">
        <f t="shared" si="13"/>
        <v>192</v>
      </c>
      <c r="Y56" s="20">
        <f t="shared" si="14"/>
        <v>26880</v>
      </c>
      <c r="Z56" s="20">
        <f t="shared" si="15"/>
        <v>107520</v>
      </c>
      <c r="AA56" s="20">
        <f t="shared" si="16"/>
        <v>21504</v>
      </c>
      <c r="AB56" s="20">
        <f t="shared" si="17"/>
        <v>129024</v>
      </c>
      <c r="AC56" s="21"/>
      <c r="AD56" s="21"/>
      <c r="AE56" s="21"/>
    </row>
    <row r="57" spans="1:31" ht="28" x14ac:dyDescent="0.3">
      <c r="A57" s="55"/>
      <c r="B57" s="14" t="s">
        <v>32</v>
      </c>
      <c r="C57" s="55"/>
      <c r="D57" s="55"/>
      <c r="E57" s="15" t="s">
        <v>120</v>
      </c>
      <c r="F57" s="22">
        <v>755</v>
      </c>
      <c r="G57" s="17">
        <v>5</v>
      </c>
      <c r="H57" s="18">
        <f t="shared" si="0"/>
        <v>20</v>
      </c>
      <c r="I57" s="19">
        <f t="shared" si="1"/>
        <v>3775</v>
      </c>
      <c r="J57" s="19">
        <f t="shared" si="2"/>
        <v>15100</v>
      </c>
      <c r="K57" s="17">
        <v>1</v>
      </c>
      <c r="L57" s="18">
        <f t="shared" si="3"/>
        <v>4</v>
      </c>
      <c r="M57" s="19">
        <f t="shared" si="4"/>
        <v>755</v>
      </c>
      <c r="N57" s="19">
        <f t="shared" si="5"/>
        <v>3020</v>
      </c>
      <c r="O57" s="17">
        <v>10</v>
      </c>
      <c r="P57" s="18">
        <f t="shared" si="6"/>
        <v>40</v>
      </c>
      <c r="Q57" s="19">
        <f t="shared" si="7"/>
        <v>7550</v>
      </c>
      <c r="R57" s="19">
        <f t="shared" si="8"/>
        <v>30200</v>
      </c>
      <c r="S57" s="17">
        <v>8</v>
      </c>
      <c r="T57" s="18">
        <f t="shared" si="9"/>
        <v>32</v>
      </c>
      <c r="U57" s="19">
        <f t="shared" si="10"/>
        <v>6040</v>
      </c>
      <c r="V57" s="19">
        <f t="shared" si="11"/>
        <v>24160</v>
      </c>
      <c r="W57" s="18">
        <f t="shared" si="12"/>
        <v>24</v>
      </c>
      <c r="X57" s="18">
        <f t="shared" si="13"/>
        <v>96</v>
      </c>
      <c r="Y57" s="20">
        <f t="shared" si="14"/>
        <v>18120</v>
      </c>
      <c r="Z57" s="20">
        <f t="shared" si="15"/>
        <v>72480</v>
      </c>
      <c r="AA57" s="20">
        <f t="shared" si="16"/>
        <v>14496</v>
      </c>
      <c r="AB57" s="20">
        <f t="shared" si="17"/>
        <v>86976</v>
      </c>
      <c r="AC57" s="21"/>
      <c r="AD57" s="21"/>
      <c r="AE57" s="21"/>
    </row>
    <row r="58" spans="1:31" ht="28" x14ac:dyDescent="0.3">
      <c r="A58" s="55"/>
      <c r="B58" s="14" t="s">
        <v>34</v>
      </c>
      <c r="C58" s="55"/>
      <c r="D58" s="55"/>
      <c r="E58" s="15" t="s">
        <v>121</v>
      </c>
      <c r="F58" s="22">
        <v>1575</v>
      </c>
      <c r="G58" s="17">
        <v>5</v>
      </c>
      <c r="H58" s="18">
        <f t="shared" si="0"/>
        <v>20</v>
      </c>
      <c r="I58" s="19">
        <f t="shared" si="1"/>
        <v>7875</v>
      </c>
      <c r="J58" s="19">
        <f t="shared" si="2"/>
        <v>31500</v>
      </c>
      <c r="K58" s="17">
        <v>1</v>
      </c>
      <c r="L58" s="18">
        <f t="shared" si="3"/>
        <v>4</v>
      </c>
      <c r="M58" s="19">
        <f t="shared" si="4"/>
        <v>1575</v>
      </c>
      <c r="N58" s="19">
        <f t="shared" si="5"/>
        <v>6300</v>
      </c>
      <c r="O58" s="17">
        <v>5</v>
      </c>
      <c r="P58" s="18">
        <f t="shared" si="6"/>
        <v>20</v>
      </c>
      <c r="Q58" s="19">
        <f t="shared" si="7"/>
        <v>7875</v>
      </c>
      <c r="R58" s="19">
        <f t="shared" si="8"/>
        <v>31500</v>
      </c>
      <c r="S58" s="17">
        <v>0</v>
      </c>
      <c r="T58" s="18">
        <f t="shared" si="9"/>
        <v>0</v>
      </c>
      <c r="U58" s="19">
        <f t="shared" si="10"/>
        <v>0</v>
      </c>
      <c r="V58" s="19">
        <f t="shared" si="11"/>
        <v>0</v>
      </c>
      <c r="W58" s="18">
        <f t="shared" si="12"/>
        <v>11</v>
      </c>
      <c r="X58" s="18">
        <f t="shared" si="13"/>
        <v>44</v>
      </c>
      <c r="Y58" s="20">
        <f t="shared" si="14"/>
        <v>17325</v>
      </c>
      <c r="Z58" s="20">
        <f t="shared" si="15"/>
        <v>69300</v>
      </c>
      <c r="AA58" s="20">
        <f t="shared" si="16"/>
        <v>13860</v>
      </c>
      <c r="AB58" s="20">
        <f t="shared" si="17"/>
        <v>83160</v>
      </c>
      <c r="AC58" s="21"/>
      <c r="AD58" s="21"/>
      <c r="AE58" s="21"/>
    </row>
    <row r="59" spans="1:31" ht="28" x14ac:dyDescent="0.3">
      <c r="A59" s="55"/>
      <c r="B59" s="14" t="s">
        <v>36</v>
      </c>
      <c r="C59" s="55"/>
      <c r="D59" s="55"/>
      <c r="E59" s="15" t="s">
        <v>122</v>
      </c>
      <c r="F59" s="22">
        <v>2200</v>
      </c>
      <c r="G59" s="17">
        <v>5</v>
      </c>
      <c r="H59" s="18">
        <f t="shared" si="0"/>
        <v>20</v>
      </c>
      <c r="I59" s="19">
        <f t="shared" si="1"/>
        <v>11000</v>
      </c>
      <c r="J59" s="19">
        <f t="shared" si="2"/>
        <v>44000</v>
      </c>
      <c r="K59" s="17">
        <v>6</v>
      </c>
      <c r="L59" s="18">
        <f t="shared" si="3"/>
        <v>24</v>
      </c>
      <c r="M59" s="19">
        <f t="shared" si="4"/>
        <v>13200</v>
      </c>
      <c r="N59" s="19">
        <f t="shared" si="5"/>
        <v>52800</v>
      </c>
      <c r="O59" s="17">
        <v>10</v>
      </c>
      <c r="P59" s="18">
        <f t="shared" si="6"/>
        <v>40</v>
      </c>
      <c r="Q59" s="19">
        <f t="shared" si="7"/>
        <v>22000</v>
      </c>
      <c r="R59" s="19">
        <f t="shared" si="8"/>
        <v>88000</v>
      </c>
      <c r="S59" s="17">
        <v>0</v>
      </c>
      <c r="T59" s="18">
        <f t="shared" si="9"/>
        <v>0</v>
      </c>
      <c r="U59" s="19">
        <f t="shared" si="10"/>
        <v>0</v>
      </c>
      <c r="V59" s="19">
        <f t="shared" si="11"/>
        <v>0</v>
      </c>
      <c r="W59" s="18">
        <f t="shared" si="12"/>
        <v>21</v>
      </c>
      <c r="X59" s="18">
        <f t="shared" si="13"/>
        <v>84</v>
      </c>
      <c r="Y59" s="20">
        <f t="shared" si="14"/>
        <v>46200</v>
      </c>
      <c r="Z59" s="20">
        <f t="shared" si="15"/>
        <v>184800</v>
      </c>
      <c r="AA59" s="20">
        <f t="shared" si="16"/>
        <v>36960</v>
      </c>
      <c r="AB59" s="20">
        <f t="shared" si="17"/>
        <v>221760</v>
      </c>
      <c r="AC59" s="21"/>
      <c r="AD59" s="21"/>
      <c r="AE59" s="21"/>
    </row>
    <row r="60" spans="1:31" ht="28" x14ac:dyDescent="0.3">
      <c r="A60" s="53"/>
      <c r="B60" s="14" t="s">
        <v>38</v>
      </c>
      <c r="C60" s="53"/>
      <c r="D60" s="53"/>
      <c r="E60" s="15" t="s">
        <v>123</v>
      </c>
      <c r="F60" s="22">
        <v>3300</v>
      </c>
      <c r="G60" s="17">
        <v>5</v>
      </c>
      <c r="H60" s="18">
        <f t="shared" si="0"/>
        <v>20</v>
      </c>
      <c r="I60" s="19">
        <f t="shared" si="1"/>
        <v>16500</v>
      </c>
      <c r="J60" s="19">
        <f t="shared" si="2"/>
        <v>66000</v>
      </c>
      <c r="K60" s="17">
        <v>6</v>
      </c>
      <c r="L60" s="18">
        <f t="shared" si="3"/>
        <v>24</v>
      </c>
      <c r="M60" s="19">
        <f t="shared" si="4"/>
        <v>19800</v>
      </c>
      <c r="N60" s="19">
        <f t="shared" si="5"/>
        <v>79200</v>
      </c>
      <c r="O60" s="17">
        <v>5</v>
      </c>
      <c r="P60" s="18">
        <f t="shared" si="6"/>
        <v>20</v>
      </c>
      <c r="Q60" s="19">
        <f t="shared" si="7"/>
        <v>16500</v>
      </c>
      <c r="R60" s="19">
        <f t="shared" si="8"/>
        <v>66000</v>
      </c>
      <c r="S60" s="17">
        <v>4</v>
      </c>
      <c r="T60" s="18">
        <f t="shared" si="9"/>
        <v>16</v>
      </c>
      <c r="U60" s="19">
        <f t="shared" si="10"/>
        <v>13200</v>
      </c>
      <c r="V60" s="19">
        <f t="shared" si="11"/>
        <v>52800</v>
      </c>
      <c r="W60" s="18">
        <f t="shared" si="12"/>
        <v>20</v>
      </c>
      <c r="X60" s="18">
        <f t="shared" si="13"/>
        <v>80</v>
      </c>
      <c r="Y60" s="20">
        <f t="shared" si="14"/>
        <v>66000</v>
      </c>
      <c r="Z60" s="20">
        <f t="shared" si="15"/>
        <v>264000</v>
      </c>
      <c r="AA60" s="20">
        <f t="shared" si="16"/>
        <v>52800</v>
      </c>
      <c r="AB60" s="20">
        <f t="shared" si="17"/>
        <v>316800</v>
      </c>
      <c r="AC60" s="21"/>
      <c r="AD60" s="21"/>
      <c r="AE60" s="21"/>
    </row>
    <row r="61" spans="1:31" ht="42" x14ac:dyDescent="0.3">
      <c r="A61" s="52">
        <v>19</v>
      </c>
      <c r="B61" s="14" t="s">
        <v>28</v>
      </c>
      <c r="C61" s="57" t="s">
        <v>124</v>
      </c>
      <c r="D61" s="54" t="s">
        <v>125</v>
      </c>
      <c r="E61" s="15" t="s">
        <v>126</v>
      </c>
      <c r="F61" s="22">
        <v>130</v>
      </c>
      <c r="G61" s="17">
        <v>12</v>
      </c>
      <c r="H61" s="18">
        <f t="shared" si="0"/>
        <v>48</v>
      </c>
      <c r="I61" s="19">
        <f t="shared" si="1"/>
        <v>1560</v>
      </c>
      <c r="J61" s="19">
        <f t="shared" si="2"/>
        <v>6240</v>
      </c>
      <c r="K61" s="17">
        <v>360</v>
      </c>
      <c r="L61" s="18">
        <f t="shared" si="3"/>
        <v>1440</v>
      </c>
      <c r="M61" s="19">
        <f t="shared" si="4"/>
        <v>46800</v>
      </c>
      <c r="N61" s="19">
        <f t="shared" si="5"/>
        <v>187200</v>
      </c>
      <c r="O61" s="17">
        <v>160</v>
      </c>
      <c r="P61" s="18">
        <f t="shared" si="6"/>
        <v>640</v>
      </c>
      <c r="Q61" s="19">
        <f t="shared" si="7"/>
        <v>20800</v>
      </c>
      <c r="R61" s="19">
        <f t="shared" si="8"/>
        <v>83200</v>
      </c>
      <c r="S61" s="17">
        <v>380</v>
      </c>
      <c r="T61" s="18">
        <f t="shared" si="9"/>
        <v>1520</v>
      </c>
      <c r="U61" s="19">
        <f t="shared" si="10"/>
        <v>49400</v>
      </c>
      <c r="V61" s="19">
        <f t="shared" si="11"/>
        <v>197600</v>
      </c>
      <c r="W61" s="18">
        <f t="shared" si="12"/>
        <v>912</v>
      </c>
      <c r="X61" s="18">
        <f t="shared" si="13"/>
        <v>3648</v>
      </c>
      <c r="Y61" s="20">
        <f t="shared" si="14"/>
        <v>118560</v>
      </c>
      <c r="Z61" s="20">
        <f t="shared" si="15"/>
        <v>474240</v>
      </c>
      <c r="AA61" s="20">
        <f t="shared" si="16"/>
        <v>94848</v>
      </c>
      <c r="AB61" s="20">
        <f t="shared" si="17"/>
        <v>569088</v>
      </c>
      <c r="AC61" s="21"/>
      <c r="AD61" s="21"/>
      <c r="AE61" s="21"/>
    </row>
    <row r="62" spans="1:31" ht="53.5" customHeight="1" x14ac:dyDescent="0.3">
      <c r="A62" s="53"/>
      <c r="B62" s="14" t="s">
        <v>32</v>
      </c>
      <c r="C62" s="53"/>
      <c r="D62" s="53"/>
      <c r="E62" s="15" t="s">
        <v>127</v>
      </c>
      <c r="F62" s="22">
        <v>130</v>
      </c>
      <c r="G62" s="17">
        <v>12</v>
      </c>
      <c r="H62" s="18">
        <f t="shared" si="0"/>
        <v>48</v>
      </c>
      <c r="I62" s="19">
        <f t="shared" si="1"/>
        <v>1560</v>
      </c>
      <c r="J62" s="19">
        <f t="shared" si="2"/>
        <v>6240</v>
      </c>
      <c r="K62" s="17">
        <v>50</v>
      </c>
      <c r="L62" s="18">
        <f t="shared" si="3"/>
        <v>200</v>
      </c>
      <c r="M62" s="19">
        <f t="shared" si="4"/>
        <v>6500</v>
      </c>
      <c r="N62" s="19">
        <f t="shared" si="5"/>
        <v>26000</v>
      </c>
      <c r="O62" s="17">
        <v>40</v>
      </c>
      <c r="P62" s="18">
        <f t="shared" si="6"/>
        <v>160</v>
      </c>
      <c r="Q62" s="19">
        <f t="shared" si="7"/>
        <v>5200</v>
      </c>
      <c r="R62" s="19">
        <f t="shared" si="8"/>
        <v>20800</v>
      </c>
      <c r="S62" s="17">
        <v>10</v>
      </c>
      <c r="T62" s="18">
        <f t="shared" si="9"/>
        <v>40</v>
      </c>
      <c r="U62" s="19">
        <f t="shared" si="10"/>
        <v>1300</v>
      </c>
      <c r="V62" s="19">
        <f t="shared" si="11"/>
        <v>5200</v>
      </c>
      <c r="W62" s="18">
        <f t="shared" si="12"/>
        <v>112</v>
      </c>
      <c r="X62" s="18">
        <f t="shared" si="13"/>
        <v>448</v>
      </c>
      <c r="Y62" s="20">
        <f t="shared" si="14"/>
        <v>14560</v>
      </c>
      <c r="Z62" s="20">
        <f t="shared" si="15"/>
        <v>58240</v>
      </c>
      <c r="AA62" s="20">
        <f t="shared" si="16"/>
        <v>11648</v>
      </c>
      <c r="AB62" s="20">
        <f t="shared" si="17"/>
        <v>69888</v>
      </c>
      <c r="AC62" s="21"/>
      <c r="AD62" s="21"/>
      <c r="AE62" s="21"/>
    </row>
    <row r="63" spans="1:31" ht="14" x14ac:dyDescent="0.3">
      <c r="A63" s="52">
        <v>20</v>
      </c>
      <c r="B63" s="14" t="s">
        <v>28</v>
      </c>
      <c r="C63" s="57" t="s">
        <v>128</v>
      </c>
      <c r="D63" s="54" t="s">
        <v>129</v>
      </c>
      <c r="E63" s="15" t="s">
        <v>130</v>
      </c>
      <c r="F63" s="22">
        <v>400</v>
      </c>
      <c r="G63" s="17">
        <v>20</v>
      </c>
      <c r="H63" s="18">
        <f t="shared" si="0"/>
        <v>80</v>
      </c>
      <c r="I63" s="19">
        <f t="shared" si="1"/>
        <v>8000</v>
      </c>
      <c r="J63" s="19">
        <f t="shared" si="2"/>
        <v>32000</v>
      </c>
      <c r="K63" s="17">
        <v>0</v>
      </c>
      <c r="L63" s="18">
        <f t="shared" si="3"/>
        <v>0</v>
      </c>
      <c r="M63" s="19">
        <f t="shared" si="4"/>
        <v>0</v>
      </c>
      <c r="N63" s="19">
        <f t="shared" si="5"/>
        <v>0</v>
      </c>
      <c r="O63" s="17">
        <v>0</v>
      </c>
      <c r="P63" s="18">
        <f t="shared" si="6"/>
        <v>0</v>
      </c>
      <c r="Q63" s="19">
        <f t="shared" si="7"/>
        <v>0</v>
      </c>
      <c r="R63" s="19">
        <f t="shared" si="8"/>
        <v>0</v>
      </c>
      <c r="S63" s="17">
        <v>0</v>
      </c>
      <c r="T63" s="18">
        <f t="shared" si="9"/>
        <v>0</v>
      </c>
      <c r="U63" s="19">
        <f t="shared" si="10"/>
        <v>0</v>
      </c>
      <c r="V63" s="19">
        <f t="shared" si="11"/>
        <v>0</v>
      </c>
      <c r="W63" s="18">
        <f t="shared" si="12"/>
        <v>20</v>
      </c>
      <c r="X63" s="18">
        <f t="shared" si="13"/>
        <v>80</v>
      </c>
      <c r="Y63" s="20">
        <f t="shared" si="14"/>
        <v>8000</v>
      </c>
      <c r="Z63" s="20">
        <f t="shared" si="15"/>
        <v>32000</v>
      </c>
      <c r="AA63" s="20">
        <f t="shared" si="16"/>
        <v>6400</v>
      </c>
      <c r="AB63" s="20">
        <f t="shared" si="17"/>
        <v>38400</v>
      </c>
      <c r="AC63" s="21"/>
      <c r="AD63" s="21"/>
      <c r="AE63" s="21"/>
    </row>
    <row r="64" spans="1:31" ht="14" x14ac:dyDescent="0.3">
      <c r="A64" s="55"/>
      <c r="B64" s="14" t="s">
        <v>32</v>
      </c>
      <c r="C64" s="55"/>
      <c r="D64" s="55"/>
      <c r="E64" s="15" t="s">
        <v>131</v>
      </c>
      <c r="F64" s="22">
        <v>560</v>
      </c>
      <c r="G64" s="17">
        <v>20</v>
      </c>
      <c r="H64" s="18">
        <f t="shared" si="0"/>
        <v>80</v>
      </c>
      <c r="I64" s="19">
        <f t="shared" si="1"/>
        <v>11200</v>
      </c>
      <c r="J64" s="19">
        <f t="shared" si="2"/>
        <v>44800</v>
      </c>
      <c r="K64" s="17">
        <v>0</v>
      </c>
      <c r="L64" s="18">
        <f t="shared" si="3"/>
        <v>0</v>
      </c>
      <c r="M64" s="19">
        <f t="shared" si="4"/>
        <v>0</v>
      </c>
      <c r="N64" s="19">
        <f t="shared" si="5"/>
        <v>0</v>
      </c>
      <c r="O64" s="17">
        <v>0</v>
      </c>
      <c r="P64" s="18">
        <f t="shared" si="6"/>
        <v>0</v>
      </c>
      <c r="Q64" s="19">
        <f t="shared" si="7"/>
        <v>0</v>
      </c>
      <c r="R64" s="19">
        <f t="shared" si="8"/>
        <v>0</v>
      </c>
      <c r="S64" s="17">
        <v>3</v>
      </c>
      <c r="T64" s="18">
        <f t="shared" si="9"/>
        <v>12</v>
      </c>
      <c r="U64" s="19">
        <f t="shared" si="10"/>
        <v>1680</v>
      </c>
      <c r="V64" s="19">
        <f t="shared" si="11"/>
        <v>6720</v>
      </c>
      <c r="W64" s="18">
        <f t="shared" si="12"/>
        <v>23</v>
      </c>
      <c r="X64" s="18">
        <f t="shared" si="13"/>
        <v>92</v>
      </c>
      <c r="Y64" s="20">
        <f t="shared" si="14"/>
        <v>12880</v>
      </c>
      <c r="Z64" s="20">
        <f t="shared" si="15"/>
        <v>51520</v>
      </c>
      <c r="AA64" s="20">
        <f t="shared" si="16"/>
        <v>10304</v>
      </c>
      <c r="AB64" s="20">
        <f t="shared" si="17"/>
        <v>61824</v>
      </c>
      <c r="AC64" s="21"/>
      <c r="AD64" s="21"/>
      <c r="AE64" s="21"/>
    </row>
    <row r="65" spans="1:31" ht="14" x14ac:dyDescent="0.3">
      <c r="A65" s="55"/>
      <c r="B65" s="14" t="s">
        <v>34</v>
      </c>
      <c r="C65" s="55"/>
      <c r="D65" s="55"/>
      <c r="E65" s="15" t="s">
        <v>132</v>
      </c>
      <c r="F65" s="22">
        <v>680</v>
      </c>
      <c r="G65" s="17">
        <v>20</v>
      </c>
      <c r="H65" s="18">
        <f t="shared" si="0"/>
        <v>80</v>
      </c>
      <c r="I65" s="19">
        <f t="shared" si="1"/>
        <v>13600</v>
      </c>
      <c r="J65" s="19">
        <f t="shared" si="2"/>
        <v>54400</v>
      </c>
      <c r="K65" s="17">
        <v>0</v>
      </c>
      <c r="L65" s="18">
        <f t="shared" si="3"/>
        <v>0</v>
      </c>
      <c r="M65" s="19">
        <f t="shared" si="4"/>
        <v>0</v>
      </c>
      <c r="N65" s="19">
        <f t="shared" si="5"/>
        <v>0</v>
      </c>
      <c r="O65" s="17">
        <v>0</v>
      </c>
      <c r="P65" s="18">
        <f t="shared" si="6"/>
        <v>0</v>
      </c>
      <c r="Q65" s="19">
        <f t="shared" si="7"/>
        <v>0</v>
      </c>
      <c r="R65" s="19">
        <f t="shared" si="8"/>
        <v>0</v>
      </c>
      <c r="S65" s="17">
        <v>3</v>
      </c>
      <c r="T65" s="18">
        <f t="shared" si="9"/>
        <v>12</v>
      </c>
      <c r="U65" s="19">
        <f t="shared" si="10"/>
        <v>2040</v>
      </c>
      <c r="V65" s="19">
        <f t="shared" si="11"/>
        <v>8160</v>
      </c>
      <c r="W65" s="18">
        <f t="shared" si="12"/>
        <v>23</v>
      </c>
      <c r="X65" s="18">
        <f t="shared" si="13"/>
        <v>92</v>
      </c>
      <c r="Y65" s="20">
        <f t="shared" si="14"/>
        <v>15640</v>
      </c>
      <c r="Z65" s="20">
        <f t="shared" si="15"/>
        <v>62560</v>
      </c>
      <c r="AA65" s="20">
        <f t="shared" si="16"/>
        <v>12512</v>
      </c>
      <c r="AB65" s="20">
        <f t="shared" si="17"/>
        <v>75072</v>
      </c>
      <c r="AC65" s="21"/>
      <c r="AD65" s="21"/>
      <c r="AE65" s="21"/>
    </row>
    <row r="66" spans="1:31" ht="14" x14ac:dyDescent="0.3">
      <c r="A66" s="53"/>
      <c r="B66" s="14" t="s">
        <v>36</v>
      </c>
      <c r="C66" s="53"/>
      <c r="D66" s="53"/>
      <c r="E66" s="15" t="s">
        <v>133</v>
      </c>
      <c r="F66" s="22">
        <v>930</v>
      </c>
      <c r="G66" s="17">
        <v>20</v>
      </c>
      <c r="H66" s="18">
        <f t="shared" si="0"/>
        <v>80</v>
      </c>
      <c r="I66" s="19">
        <f t="shared" si="1"/>
        <v>18600</v>
      </c>
      <c r="J66" s="19">
        <f t="shared" si="2"/>
        <v>74400</v>
      </c>
      <c r="K66" s="17">
        <v>0</v>
      </c>
      <c r="L66" s="18">
        <f t="shared" si="3"/>
        <v>0</v>
      </c>
      <c r="M66" s="19">
        <f t="shared" si="4"/>
        <v>0</v>
      </c>
      <c r="N66" s="19">
        <f t="shared" si="5"/>
        <v>0</v>
      </c>
      <c r="O66" s="17">
        <v>0</v>
      </c>
      <c r="P66" s="18">
        <f t="shared" si="6"/>
        <v>0</v>
      </c>
      <c r="Q66" s="19">
        <f t="shared" si="7"/>
        <v>0</v>
      </c>
      <c r="R66" s="19">
        <f t="shared" si="8"/>
        <v>0</v>
      </c>
      <c r="S66" s="17">
        <v>2</v>
      </c>
      <c r="T66" s="18">
        <f t="shared" si="9"/>
        <v>8</v>
      </c>
      <c r="U66" s="19">
        <f t="shared" si="10"/>
        <v>1860</v>
      </c>
      <c r="V66" s="19">
        <f t="shared" si="11"/>
        <v>7440</v>
      </c>
      <c r="W66" s="18">
        <f t="shared" si="12"/>
        <v>22</v>
      </c>
      <c r="X66" s="18">
        <f t="shared" si="13"/>
        <v>88</v>
      </c>
      <c r="Y66" s="20">
        <f t="shared" si="14"/>
        <v>20460</v>
      </c>
      <c r="Z66" s="20">
        <f t="shared" si="15"/>
        <v>81840</v>
      </c>
      <c r="AA66" s="20">
        <f t="shared" si="16"/>
        <v>16368</v>
      </c>
      <c r="AB66" s="20">
        <f t="shared" si="17"/>
        <v>98208</v>
      </c>
      <c r="AC66" s="21"/>
      <c r="AD66" s="21"/>
      <c r="AE66" s="21"/>
    </row>
    <row r="67" spans="1:31" ht="14" x14ac:dyDescent="0.3">
      <c r="A67" s="52">
        <v>21</v>
      </c>
      <c r="B67" s="14" t="s">
        <v>28</v>
      </c>
      <c r="C67" s="56" t="s">
        <v>134</v>
      </c>
      <c r="D67" s="54" t="s">
        <v>135</v>
      </c>
      <c r="E67" s="15" t="s">
        <v>136</v>
      </c>
      <c r="F67" s="31">
        <v>530</v>
      </c>
      <c r="G67" s="17">
        <v>5</v>
      </c>
      <c r="H67" s="18">
        <f t="shared" si="0"/>
        <v>20</v>
      </c>
      <c r="I67" s="19">
        <f t="shared" si="1"/>
        <v>2650</v>
      </c>
      <c r="J67" s="19">
        <f t="shared" si="2"/>
        <v>10600</v>
      </c>
      <c r="K67" s="17">
        <v>1</v>
      </c>
      <c r="L67" s="18">
        <f t="shared" si="3"/>
        <v>4</v>
      </c>
      <c r="M67" s="19">
        <f t="shared" si="4"/>
        <v>530</v>
      </c>
      <c r="N67" s="19">
        <f t="shared" si="5"/>
        <v>2120</v>
      </c>
      <c r="O67" s="17">
        <v>2</v>
      </c>
      <c r="P67" s="18">
        <f t="shared" si="6"/>
        <v>8</v>
      </c>
      <c r="Q67" s="19">
        <f t="shared" si="7"/>
        <v>1060</v>
      </c>
      <c r="R67" s="19">
        <f t="shared" si="8"/>
        <v>4240</v>
      </c>
      <c r="S67" s="17">
        <v>2</v>
      </c>
      <c r="T67" s="18">
        <f t="shared" si="9"/>
        <v>8</v>
      </c>
      <c r="U67" s="19">
        <f t="shared" si="10"/>
        <v>1060</v>
      </c>
      <c r="V67" s="19">
        <f t="shared" si="11"/>
        <v>4240</v>
      </c>
      <c r="W67" s="18">
        <f t="shared" si="12"/>
        <v>10</v>
      </c>
      <c r="X67" s="18">
        <f t="shared" si="13"/>
        <v>40</v>
      </c>
      <c r="Y67" s="20">
        <f t="shared" si="14"/>
        <v>5300</v>
      </c>
      <c r="Z67" s="20">
        <f t="shared" si="15"/>
        <v>21200</v>
      </c>
      <c r="AA67" s="20">
        <f t="shared" si="16"/>
        <v>4240</v>
      </c>
      <c r="AB67" s="20">
        <f t="shared" si="17"/>
        <v>25440</v>
      </c>
      <c r="AC67" s="21"/>
      <c r="AD67" s="21"/>
      <c r="AE67" s="21"/>
    </row>
    <row r="68" spans="1:31" ht="14" x14ac:dyDescent="0.3">
      <c r="A68" s="55"/>
      <c r="B68" s="14" t="s">
        <v>32</v>
      </c>
      <c r="C68" s="55"/>
      <c r="D68" s="55"/>
      <c r="E68" s="15" t="s">
        <v>137</v>
      </c>
      <c r="F68" s="31">
        <v>1001</v>
      </c>
      <c r="G68" s="17">
        <v>5</v>
      </c>
      <c r="H68" s="18">
        <f t="shared" si="0"/>
        <v>20</v>
      </c>
      <c r="I68" s="19">
        <f t="shared" si="1"/>
        <v>5005</v>
      </c>
      <c r="J68" s="19">
        <f t="shared" si="2"/>
        <v>20020</v>
      </c>
      <c r="K68" s="17">
        <v>1</v>
      </c>
      <c r="L68" s="18">
        <f t="shared" si="3"/>
        <v>4</v>
      </c>
      <c r="M68" s="19">
        <f t="shared" si="4"/>
        <v>1001</v>
      </c>
      <c r="N68" s="19">
        <f t="shared" si="5"/>
        <v>4004</v>
      </c>
      <c r="O68" s="17">
        <v>0</v>
      </c>
      <c r="P68" s="18">
        <f t="shared" si="6"/>
        <v>0</v>
      </c>
      <c r="Q68" s="19">
        <f t="shared" si="7"/>
        <v>0</v>
      </c>
      <c r="R68" s="19">
        <f t="shared" si="8"/>
        <v>0</v>
      </c>
      <c r="S68" s="17">
        <v>3</v>
      </c>
      <c r="T68" s="18">
        <f t="shared" si="9"/>
        <v>12</v>
      </c>
      <c r="U68" s="19">
        <f t="shared" si="10"/>
        <v>3003</v>
      </c>
      <c r="V68" s="19">
        <f t="shared" si="11"/>
        <v>12012</v>
      </c>
      <c r="W68" s="18">
        <f t="shared" si="12"/>
        <v>9</v>
      </c>
      <c r="X68" s="18">
        <f t="shared" si="13"/>
        <v>36</v>
      </c>
      <c r="Y68" s="20">
        <f t="shared" si="14"/>
        <v>9009</v>
      </c>
      <c r="Z68" s="20">
        <f t="shared" si="15"/>
        <v>36036</v>
      </c>
      <c r="AA68" s="20">
        <f t="shared" si="16"/>
        <v>7207.2</v>
      </c>
      <c r="AB68" s="20">
        <f t="shared" si="17"/>
        <v>43243.199999999997</v>
      </c>
      <c r="AC68" s="21"/>
      <c r="AD68" s="21"/>
      <c r="AE68" s="21"/>
    </row>
    <row r="69" spans="1:31" ht="14" x14ac:dyDescent="0.3">
      <c r="A69" s="55"/>
      <c r="B69" s="14" t="s">
        <v>34</v>
      </c>
      <c r="C69" s="55"/>
      <c r="D69" s="55"/>
      <c r="E69" s="15" t="s">
        <v>138</v>
      </c>
      <c r="F69" s="31">
        <v>1400</v>
      </c>
      <c r="G69" s="17">
        <v>10</v>
      </c>
      <c r="H69" s="18">
        <f t="shared" si="0"/>
        <v>40</v>
      </c>
      <c r="I69" s="19">
        <f t="shared" si="1"/>
        <v>14000</v>
      </c>
      <c r="J69" s="19">
        <f t="shared" si="2"/>
        <v>56000</v>
      </c>
      <c r="K69" s="17">
        <v>10</v>
      </c>
      <c r="L69" s="18">
        <f t="shared" si="3"/>
        <v>40</v>
      </c>
      <c r="M69" s="19">
        <f t="shared" si="4"/>
        <v>14000</v>
      </c>
      <c r="N69" s="19">
        <f t="shared" si="5"/>
        <v>56000</v>
      </c>
      <c r="O69" s="17">
        <v>0</v>
      </c>
      <c r="P69" s="18">
        <f t="shared" si="6"/>
        <v>0</v>
      </c>
      <c r="Q69" s="19">
        <f t="shared" si="7"/>
        <v>0</v>
      </c>
      <c r="R69" s="19">
        <f t="shared" si="8"/>
        <v>0</v>
      </c>
      <c r="S69" s="17">
        <v>4</v>
      </c>
      <c r="T69" s="18">
        <f t="shared" si="9"/>
        <v>16</v>
      </c>
      <c r="U69" s="19">
        <f t="shared" si="10"/>
        <v>5600</v>
      </c>
      <c r="V69" s="19">
        <f t="shared" si="11"/>
        <v>22400</v>
      </c>
      <c r="W69" s="18">
        <f t="shared" si="12"/>
        <v>24</v>
      </c>
      <c r="X69" s="18">
        <f t="shared" si="13"/>
        <v>96</v>
      </c>
      <c r="Y69" s="20">
        <f t="shared" si="14"/>
        <v>33600</v>
      </c>
      <c r="Z69" s="20">
        <f t="shared" si="15"/>
        <v>134400</v>
      </c>
      <c r="AA69" s="20">
        <f t="shared" si="16"/>
        <v>26880</v>
      </c>
      <c r="AB69" s="20">
        <f t="shared" si="17"/>
        <v>161280</v>
      </c>
      <c r="AC69" s="21"/>
      <c r="AD69" s="21"/>
      <c r="AE69" s="21"/>
    </row>
    <row r="70" spans="1:31" ht="14" x14ac:dyDescent="0.3">
      <c r="A70" s="55"/>
      <c r="B70" s="14" t="s">
        <v>36</v>
      </c>
      <c r="C70" s="55"/>
      <c r="D70" s="55"/>
      <c r="E70" s="15" t="s">
        <v>139</v>
      </c>
      <c r="F70" s="31">
        <v>2200</v>
      </c>
      <c r="G70" s="17">
        <v>5</v>
      </c>
      <c r="H70" s="18">
        <f t="shared" si="0"/>
        <v>20</v>
      </c>
      <c r="I70" s="19">
        <f t="shared" si="1"/>
        <v>11000</v>
      </c>
      <c r="J70" s="19">
        <f t="shared" si="2"/>
        <v>44000</v>
      </c>
      <c r="K70" s="17">
        <v>10</v>
      </c>
      <c r="L70" s="18">
        <f t="shared" si="3"/>
        <v>40</v>
      </c>
      <c r="M70" s="19">
        <f t="shared" si="4"/>
        <v>22000</v>
      </c>
      <c r="N70" s="19">
        <f t="shared" si="5"/>
        <v>88000</v>
      </c>
      <c r="O70" s="17">
        <v>0</v>
      </c>
      <c r="P70" s="18">
        <f t="shared" si="6"/>
        <v>0</v>
      </c>
      <c r="Q70" s="19">
        <f t="shared" si="7"/>
        <v>0</v>
      </c>
      <c r="R70" s="19">
        <f t="shared" si="8"/>
        <v>0</v>
      </c>
      <c r="S70" s="17">
        <v>2</v>
      </c>
      <c r="T70" s="18">
        <f t="shared" si="9"/>
        <v>8</v>
      </c>
      <c r="U70" s="19">
        <f t="shared" si="10"/>
        <v>4400</v>
      </c>
      <c r="V70" s="19">
        <f t="shared" si="11"/>
        <v>17600</v>
      </c>
      <c r="W70" s="18">
        <f t="shared" si="12"/>
        <v>17</v>
      </c>
      <c r="X70" s="18">
        <f t="shared" si="13"/>
        <v>68</v>
      </c>
      <c r="Y70" s="20">
        <f t="shared" si="14"/>
        <v>37400</v>
      </c>
      <c r="Z70" s="20">
        <f t="shared" si="15"/>
        <v>149600</v>
      </c>
      <c r="AA70" s="20">
        <f t="shared" si="16"/>
        <v>29920</v>
      </c>
      <c r="AB70" s="20">
        <f t="shared" si="17"/>
        <v>179520</v>
      </c>
      <c r="AC70" s="21"/>
      <c r="AD70" s="21"/>
      <c r="AE70" s="21"/>
    </row>
    <row r="71" spans="1:31" ht="14" x14ac:dyDescent="0.3">
      <c r="A71" s="55"/>
      <c r="B71" s="14" t="s">
        <v>38</v>
      </c>
      <c r="C71" s="55"/>
      <c r="D71" s="55"/>
      <c r="E71" s="15" t="s">
        <v>140</v>
      </c>
      <c r="F71" s="31">
        <v>2650</v>
      </c>
      <c r="G71" s="17">
        <v>10</v>
      </c>
      <c r="H71" s="18">
        <f t="shared" si="0"/>
        <v>40</v>
      </c>
      <c r="I71" s="19">
        <f t="shared" si="1"/>
        <v>26500</v>
      </c>
      <c r="J71" s="19">
        <f t="shared" si="2"/>
        <v>106000</v>
      </c>
      <c r="K71" s="17">
        <v>15</v>
      </c>
      <c r="L71" s="18">
        <f t="shared" si="3"/>
        <v>60</v>
      </c>
      <c r="M71" s="19">
        <f t="shared" si="4"/>
        <v>39750</v>
      </c>
      <c r="N71" s="19">
        <f t="shared" si="5"/>
        <v>159000</v>
      </c>
      <c r="O71" s="17">
        <v>2</v>
      </c>
      <c r="P71" s="18">
        <f t="shared" si="6"/>
        <v>8</v>
      </c>
      <c r="Q71" s="19">
        <f t="shared" si="7"/>
        <v>5300</v>
      </c>
      <c r="R71" s="19">
        <f t="shared" si="8"/>
        <v>21200</v>
      </c>
      <c r="S71" s="17">
        <v>3</v>
      </c>
      <c r="T71" s="18">
        <f t="shared" si="9"/>
        <v>12</v>
      </c>
      <c r="U71" s="19">
        <f t="shared" si="10"/>
        <v>7950</v>
      </c>
      <c r="V71" s="19">
        <f t="shared" si="11"/>
        <v>31800</v>
      </c>
      <c r="W71" s="18">
        <f t="shared" si="12"/>
        <v>30</v>
      </c>
      <c r="X71" s="18">
        <f t="shared" si="13"/>
        <v>120</v>
      </c>
      <c r="Y71" s="20">
        <f t="shared" si="14"/>
        <v>79500</v>
      </c>
      <c r="Z71" s="20">
        <f t="shared" si="15"/>
        <v>318000</v>
      </c>
      <c r="AA71" s="20">
        <f t="shared" si="16"/>
        <v>63600</v>
      </c>
      <c r="AB71" s="20">
        <f t="shared" si="17"/>
        <v>381600</v>
      </c>
      <c r="AC71" s="21"/>
      <c r="AD71" s="21"/>
      <c r="AE71" s="21"/>
    </row>
    <row r="72" spans="1:31" ht="14" x14ac:dyDescent="0.3">
      <c r="A72" s="55"/>
      <c r="B72" s="14" t="s">
        <v>58</v>
      </c>
      <c r="C72" s="55"/>
      <c r="D72" s="55"/>
      <c r="E72" s="15" t="s">
        <v>141</v>
      </c>
      <c r="F72" s="31">
        <v>3094</v>
      </c>
      <c r="G72" s="17">
        <v>5</v>
      </c>
      <c r="H72" s="18">
        <f t="shared" si="0"/>
        <v>20</v>
      </c>
      <c r="I72" s="19">
        <f t="shared" si="1"/>
        <v>15470</v>
      </c>
      <c r="J72" s="19">
        <f t="shared" si="2"/>
        <v>61880</v>
      </c>
      <c r="K72" s="17">
        <v>2</v>
      </c>
      <c r="L72" s="18">
        <f t="shared" si="3"/>
        <v>8</v>
      </c>
      <c r="M72" s="19">
        <f t="shared" si="4"/>
        <v>6188</v>
      </c>
      <c r="N72" s="19">
        <f t="shared" si="5"/>
        <v>24752</v>
      </c>
      <c r="O72" s="17">
        <v>2</v>
      </c>
      <c r="P72" s="18">
        <f t="shared" si="6"/>
        <v>8</v>
      </c>
      <c r="Q72" s="19">
        <f t="shared" si="7"/>
        <v>6188</v>
      </c>
      <c r="R72" s="19">
        <f t="shared" si="8"/>
        <v>24752</v>
      </c>
      <c r="S72" s="17">
        <v>0</v>
      </c>
      <c r="T72" s="18">
        <f t="shared" si="9"/>
        <v>0</v>
      </c>
      <c r="U72" s="19">
        <f t="shared" si="10"/>
        <v>0</v>
      </c>
      <c r="V72" s="19">
        <f t="shared" si="11"/>
        <v>0</v>
      </c>
      <c r="W72" s="18">
        <f t="shared" si="12"/>
        <v>9</v>
      </c>
      <c r="X72" s="18">
        <f t="shared" si="13"/>
        <v>36</v>
      </c>
      <c r="Y72" s="20">
        <f t="shared" si="14"/>
        <v>27846</v>
      </c>
      <c r="Z72" s="20">
        <f t="shared" si="15"/>
        <v>111384</v>
      </c>
      <c r="AA72" s="20">
        <f t="shared" si="16"/>
        <v>22276.799999999999</v>
      </c>
      <c r="AB72" s="20">
        <f t="shared" si="17"/>
        <v>133660.79999999999</v>
      </c>
      <c r="AC72" s="21"/>
      <c r="AD72" s="21"/>
      <c r="AE72" s="21"/>
    </row>
    <row r="73" spans="1:31" ht="14" x14ac:dyDescent="0.3">
      <c r="A73" s="55"/>
      <c r="B73" s="14" t="s">
        <v>142</v>
      </c>
      <c r="C73" s="55"/>
      <c r="D73" s="55"/>
      <c r="E73" s="15" t="s">
        <v>143</v>
      </c>
      <c r="F73" s="31">
        <v>3863</v>
      </c>
      <c r="G73" s="17">
        <v>5</v>
      </c>
      <c r="H73" s="18">
        <f t="shared" si="0"/>
        <v>20</v>
      </c>
      <c r="I73" s="19">
        <f t="shared" si="1"/>
        <v>19315</v>
      </c>
      <c r="J73" s="19">
        <f t="shared" si="2"/>
        <v>77260</v>
      </c>
      <c r="K73" s="17">
        <v>2</v>
      </c>
      <c r="L73" s="18">
        <f t="shared" si="3"/>
        <v>8</v>
      </c>
      <c r="M73" s="19">
        <f t="shared" si="4"/>
        <v>7726</v>
      </c>
      <c r="N73" s="19">
        <f t="shared" si="5"/>
        <v>30904</v>
      </c>
      <c r="O73" s="17">
        <v>0</v>
      </c>
      <c r="P73" s="18">
        <f t="shared" si="6"/>
        <v>0</v>
      </c>
      <c r="Q73" s="19">
        <f t="shared" si="7"/>
        <v>0</v>
      </c>
      <c r="R73" s="19">
        <f t="shared" si="8"/>
        <v>0</v>
      </c>
      <c r="S73" s="17">
        <v>2</v>
      </c>
      <c r="T73" s="18">
        <f t="shared" si="9"/>
        <v>8</v>
      </c>
      <c r="U73" s="19">
        <f t="shared" si="10"/>
        <v>7726</v>
      </c>
      <c r="V73" s="19">
        <f t="shared" si="11"/>
        <v>30904</v>
      </c>
      <c r="W73" s="18">
        <f t="shared" si="12"/>
        <v>9</v>
      </c>
      <c r="X73" s="18">
        <f t="shared" si="13"/>
        <v>36</v>
      </c>
      <c r="Y73" s="20">
        <f t="shared" si="14"/>
        <v>34767</v>
      </c>
      <c r="Z73" s="20">
        <f t="shared" si="15"/>
        <v>139068</v>
      </c>
      <c r="AA73" s="20">
        <f t="shared" si="16"/>
        <v>27813.599999999999</v>
      </c>
      <c r="AB73" s="20">
        <f t="shared" si="17"/>
        <v>166881.60000000001</v>
      </c>
      <c r="AC73" s="21"/>
      <c r="AD73" s="21"/>
      <c r="AE73" s="21"/>
    </row>
    <row r="74" spans="1:31" ht="14" x14ac:dyDescent="0.3">
      <c r="A74" s="55"/>
      <c r="B74" s="14" t="s">
        <v>144</v>
      </c>
      <c r="C74" s="55"/>
      <c r="D74" s="55"/>
      <c r="E74" s="15" t="s">
        <v>145</v>
      </c>
      <c r="F74" s="31">
        <v>3913</v>
      </c>
      <c r="G74" s="17">
        <v>5</v>
      </c>
      <c r="H74" s="18">
        <f t="shared" si="0"/>
        <v>20</v>
      </c>
      <c r="I74" s="19">
        <f t="shared" si="1"/>
        <v>19565</v>
      </c>
      <c r="J74" s="19">
        <f t="shared" si="2"/>
        <v>78260</v>
      </c>
      <c r="K74" s="17">
        <v>1</v>
      </c>
      <c r="L74" s="18">
        <f t="shared" si="3"/>
        <v>4</v>
      </c>
      <c r="M74" s="19">
        <f t="shared" si="4"/>
        <v>3913</v>
      </c>
      <c r="N74" s="19">
        <f t="shared" si="5"/>
        <v>15652</v>
      </c>
      <c r="O74" s="17">
        <v>2</v>
      </c>
      <c r="P74" s="18">
        <f t="shared" si="6"/>
        <v>8</v>
      </c>
      <c r="Q74" s="19">
        <f t="shared" si="7"/>
        <v>7826</v>
      </c>
      <c r="R74" s="19">
        <f t="shared" si="8"/>
        <v>31304</v>
      </c>
      <c r="S74" s="17">
        <v>0</v>
      </c>
      <c r="T74" s="18">
        <f t="shared" si="9"/>
        <v>0</v>
      </c>
      <c r="U74" s="19">
        <f t="shared" si="10"/>
        <v>0</v>
      </c>
      <c r="V74" s="19">
        <f t="shared" si="11"/>
        <v>0</v>
      </c>
      <c r="W74" s="18">
        <f t="shared" si="12"/>
        <v>8</v>
      </c>
      <c r="X74" s="18">
        <f t="shared" si="13"/>
        <v>32</v>
      </c>
      <c r="Y74" s="20">
        <f t="shared" si="14"/>
        <v>31304</v>
      </c>
      <c r="Z74" s="20">
        <f t="shared" si="15"/>
        <v>125216</v>
      </c>
      <c r="AA74" s="20">
        <f t="shared" si="16"/>
        <v>25043.200000000001</v>
      </c>
      <c r="AB74" s="20">
        <f t="shared" si="17"/>
        <v>150259.20000000001</v>
      </c>
      <c r="AC74" s="21"/>
      <c r="AD74" s="21"/>
      <c r="AE74" s="21"/>
    </row>
    <row r="75" spans="1:31" ht="14" x14ac:dyDescent="0.3">
      <c r="A75" s="55"/>
      <c r="B75" s="14" t="s">
        <v>146</v>
      </c>
      <c r="C75" s="55"/>
      <c r="D75" s="55"/>
      <c r="E75" s="15" t="s">
        <v>147</v>
      </c>
      <c r="F75" s="31">
        <v>4830</v>
      </c>
      <c r="G75" s="17">
        <v>5</v>
      </c>
      <c r="H75" s="18">
        <f t="shared" si="0"/>
        <v>20</v>
      </c>
      <c r="I75" s="19">
        <f t="shared" si="1"/>
        <v>24150</v>
      </c>
      <c r="J75" s="19">
        <f t="shared" si="2"/>
        <v>96600</v>
      </c>
      <c r="K75" s="17">
        <v>1</v>
      </c>
      <c r="L75" s="18">
        <f t="shared" si="3"/>
        <v>4</v>
      </c>
      <c r="M75" s="19">
        <f t="shared" si="4"/>
        <v>4830</v>
      </c>
      <c r="N75" s="19">
        <f t="shared" si="5"/>
        <v>19320</v>
      </c>
      <c r="O75" s="17">
        <v>0</v>
      </c>
      <c r="P75" s="18">
        <f t="shared" si="6"/>
        <v>0</v>
      </c>
      <c r="Q75" s="19">
        <f t="shared" si="7"/>
        <v>0</v>
      </c>
      <c r="R75" s="19">
        <f t="shared" si="8"/>
        <v>0</v>
      </c>
      <c r="S75" s="17">
        <v>0</v>
      </c>
      <c r="T75" s="18">
        <f t="shared" si="9"/>
        <v>0</v>
      </c>
      <c r="U75" s="19">
        <f t="shared" si="10"/>
        <v>0</v>
      </c>
      <c r="V75" s="19">
        <f t="shared" si="11"/>
        <v>0</v>
      </c>
      <c r="W75" s="18">
        <f t="shared" si="12"/>
        <v>6</v>
      </c>
      <c r="X75" s="18">
        <f t="shared" si="13"/>
        <v>24</v>
      </c>
      <c r="Y75" s="20">
        <f t="shared" si="14"/>
        <v>28980</v>
      </c>
      <c r="Z75" s="20">
        <f t="shared" si="15"/>
        <v>115920</v>
      </c>
      <c r="AA75" s="20">
        <f t="shared" si="16"/>
        <v>23184</v>
      </c>
      <c r="AB75" s="20">
        <f t="shared" si="17"/>
        <v>139104</v>
      </c>
      <c r="AC75" s="21"/>
      <c r="AD75" s="21"/>
      <c r="AE75" s="21"/>
    </row>
    <row r="76" spans="1:31" ht="14" x14ac:dyDescent="0.3">
      <c r="A76" s="53"/>
      <c r="B76" s="14" t="s">
        <v>148</v>
      </c>
      <c r="C76" s="53"/>
      <c r="D76" s="53"/>
      <c r="E76" s="15" t="s">
        <v>149</v>
      </c>
      <c r="F76" s="31">
        <v>6000</v>
      </c>
      <c r="G76" s="17">
        <v>5</v>
      </c>
      <c r="H76" s="18">
        <f t="shared" si="0"/>
        <v>20</v>
      </c>
      <c r="I76" s="19">
        <f t="shared" si="1"/>
        <v>30000</v>
      </c>
      <c r="J76" s="19">
        <f t="shared" si="2"/>
        <v>120000</v>
      </c>
      <c r="K76" s="17">
        <v>1</v>
      </c>
      <c r="L76" s="18">
        <f t="shared" si="3"/>
        <v>4</v>
      </c>
      <c r="M76" s="19">
        <f t="shared" si="4"/>
        <v>6000</v>
      </c>
      <c r="N76" s="19">
        <f t="shared" si="5"/>
        <v>24000</v>
      </c>
      <c r="O76" s="17">
        <v>2</v>
      </c>
      <c r="P76" s="18">
        <f t="shared" si="6"/>
        <v>8</v>
      </c>
      <c r="Q76" s="19">
        <f t="shared" si="7"/>
        <v>12000</v>
      </c>
      <c r="R76" s="19">
        <f t="shared" si="8"/>
        <v>48000</v>
      </c>
      <c r="S76" s="17">
        <v>0</v>
      </c>
      <c r="T76" s="18">
        <f t="shared" si="9"/>
        <v>0</v>
      </c>
      <c r="U76" s="19">
        <f t="shared" si="10"/>
        <v>0</v>
      </c>
      <c r="V76" s="19">
        <f t="shared" si="11"/>
        <v>0</v>
      </c>
      <c r="W76" s="18">
        <f t="shared" si="12"/>
        <v>8</v>
      </c>
      <c r="X76" s="18">
        <f t="shared" si="13"/>
        <v>32</v>
      </c>
      <c r="Y76" s="20">
        <f t="shared" si="14"/>
        <v>48000</v>
      </c>
      <c r="Z76" s="20">
        <f t="shared" si="15"/>
        <v>192000</v>
      </c>
      <c r="AA76" s="20">
        <f t="shared" si="16"/>
        <v>38400</v>
      </c>
      <c r="AB76" s="20">
        <f t="shared" si="17"/>
        <v>230400</v>
      </c>
      <c r="AC76" s="21"/>
      <c r="AD76" s="21"/>
      <c r="AE76" s="21"/>
    </row>
    <row r="77" spans="1:31" ht="14" x14ac:dyDescent="0.3">
      <c r="A77" s="52">
        <v>22</v>
      </c>
      <c r="B77" s="14" t="s">
        <v>28</v>
      </c>
      <c r="C77" s="56" t="s">
        <v>150</v>
      </c>
      <c r="D77" s="54" t="s">
        <v>151</v>
      </c>
      <c r="E77" s="15" t="s">
        <v>131</v>
      </c>
      <c r="F77" s="22">
        <v>700</v>
      </c>
      <c r="G77" s="17">
        <v>5</v>
      </c>
      <c r="H77" s="18">
        <f t="shared" si="0"/>
        <v>20</v>
      </c>
      <c r="I77" s="19">
        <f t="shared" si="1"/>
        <v>3500</v>
      </c>
      <c r="J77" s="19">
        <f t="shared" si="2"/>
        <v>14000</v>
      </c>
      <c r="K77" s="17">
        <v>10</v>
      </c>
      <c r="L77" s="18">
        <f t="shared" si="3"/>
        <v>40</v>
      </c>
      <c r="M77" s="19">
        <f t="shared" si="4"/>
        <v>7000</v>
      </c>
      <c r="N77" s="19">
        <f t="shared" si="5"/>
        <v>28000</v>
      </c>
      <c r="O77" s="17">
        <v>15</v>
      </c>
      <c r="P77" s="18">
        <f t="shared" si="6"/>
        <v>60</v>
      </c>
      <c r="Q77" s="19">
        <f t="shared" si="7"/>
        <v>10500</v>
      </c>
      <c r="R77" s="19">
        <f t="shared" si="8"/>
        <v>42000</v>
      </c>
      <c r="S77" s="17">
        <v>15</v>
      </c>
      <c r="T77" s="18">
        <f t="shared" si="9"/>
        <v>60</v>
      </c>
      <c r="U77" s="19">
        <f t="shared" si="10"/>
        <v>10500</v>
      </c>
      <c r="V77" s="19">
        <f t="shared" si="11"/>
        <v>42000</v>
      </c>
      <c r="W77" s="18">
        <f t="shared" si="12"/>
        <v>45</v>
      </c>
      <c r="X77" s="18">
        <f t="shared" si="13"/>
        <v>180</v>
      </c>
      <c r="Y77" s="20">
        <f t="shared" si="14"/>
        <v>31500</v>
      </c>
      <c r="Z77" s="20">
        <f t="shared" si="15"/>
        <v>126000</v>
      </c>
      <c r="AA77" s="20">
        <f t="shared" si="16"/>
        <v>25200</v>
      </c>
      <c r="AB77" s="20">
        <f t="shared" si="17"/>
        <v>151200</v>
      </c>
      <c r="AC77" s="21"/>
      <c r="AD77" s="21"/>
      <c r="AE77" s="21"/>
    </row>
    <row r="78" spans="1:31" ht="14" x14ac:dyDescent="0.3">
      <c r="A78" s="55"/>
      <c r="B78" s="14" t="s">
        <v>32</v>
      </c>
      <c r="C78" s="55"/>
      <c r="D78" s="55"/>
      <c r="E78" s="15" t="s">
        <v>152</v>
      </c>
      <c r="F78" s="22">
        <v>1280</v>
      </c>
      <c r="G78" s="17">
        <v>5</v>
      </c>
      <c r="H78" s="18">
        <f t="shared" si="0"/>
        <v>20</v>
      </c>
      <c r="I78" s="19">
        <f t="shared" si="1"/>
        <v>6400</v>
      </c>
      <c r="J78" s="19">
        <f t="shared" si="2"/>
        <v>25600</v>
      </c>
      <c r="K78" s="17">
        <v>10</v>
      </c>
      <c r="L78" s="18">
        <f t="shared" si="3"/>
        <v>40</v>
      </c>
      <c r="M78" s="19">
        <f t="shared" si="4"/>
        <v>12800</v>
      </c>
      <c r="N78" s="19">
        <f t="shared" si="5"/>
        <v>51200</v>
      </c>
      <c r="O78" s="17">
        <v>10</v>
      </c>
      <c r="P78" s="18">
        <f t="shared" si="6"/>
        <v>40</v>
      </c>
      <c r="Q78" s="19">
        <f t="shared" si="7"/>
        <v>12800</v>
      </c>
      <c r="R78" s="19">
        <f t="shared" si="8"/>
        <v>51200</v>
      </c>
      <c r="S78" s="17">
        <v>50</v>
      </c>
      <c r="T78" s="18">
        <f t="shared" si="9"/>
        <v>200</v>
      </c>
      <c r="U78" s="19">
        <f t="shared" si="10"/>
        <v>64000</v>
      </c>
      <c r="V78" s="19">
        <f t="shared" si="11"/>
        <v>256000</v>
      </c>
      <c r="W78" s="18">
        <f t="shared" si="12"/>
        <v>75</v>
      </c>
      <c r="X78" s="18">
        <f t="shared" si="13"/>
        <v>300</v>
      </c>
      <c r="Y78" s="20">
        <f t="shared" si="14"/>
        <v>96000</v>
      </c>
      <c r="Z78" s="20">
        <f t="shared" si="15"/>
        <v>384000</v>
      </c>
      <c r="AA78" s="20">
        <f t="shared" si="16"/>
        <v>76800</v>
      </c>
      <c r="AB78" s="20">
        <f t="shared" si="17"/>
        <v>460800</v>
      </c>
      <c r="AC78" s="21"/>
      <c r="AD78" s="21"/>
      <c r="AE78" s="21"/>
    </row>
    <row r="79" spans="1:31" ht="14" x14ac:dyDescent="0.3">
      <c r="A79" s="55"/>
      <c r="B79" s="14" t="s">
        <v>34</v>
      </c>
      <c r="C79" s="55"/>
      <c r="D79" s="55"/>
      <c r="E79" s="15" t="s">
        <v>153</v>
      </c>
      <c r="F79" s="22">
        <v>2100</v>
      </c>
      <c r="G79" s="17">
        <v>5</v>
      </c>
      <c r="H79" s="18">
        <f t="shared" si="0"/>
        <v>20</v>
      </c>
      <c r="I79" s="19">
        <f t="shared" si="1"/>
        <v>10500</v>
      </c>
      <c r="J79" s="19">
        <f t="shared" si="2"/>
        <v>42000</v>
      </c>
      <c r="K79" s="17">
        <v>10</v>
      </c>
      <c r="L79" s="18">
        <f t="shared" si="3"/>
        <v>40</v>
      </c>
      <c r="M79" s="19">
        <f t="shared" si="4"/>
        <v>21000</v>
      </c>
      <c r="N79" s="19">
        <f t="shared" si="5"/>
        <v>84000</v>
      </c>
      <c r="O79" s="17">
        <v>10</v>
      </c>
      <c r="P79" s="18">
        <f t="shared" si="6"/>
        <v>40</v>
      </c>
      <c r="Q79" s="19">
        <f t="shared" si="7"/>
        <v>21000</v>
      </c>
      <c r="R79" s="19">
        <f t="shared" si="8"/>
        <v>84000</v>
      </c>
      <c r="S79" s="17">
        <v>25</v>
      </c>
      <c r="T79" s="18">
        <f t="shared" si="9"/>
        <v>100</v>
      </c>
      <c r="U79" s="19">
        <f t="shared" si="10"/>
        <v>52500</v>
      </c>
      <c r="V79" s="19">
        <f t="shared" si="11"/>
        <v>210000</v>
      </c>
      <c r="W79" s="18">
        <f t="shared" si="12"/>
        <v>50</v>
      </c>
      <c r="X79" s="18">
        <f t="shared" si="13"/>
        <v>200</v>
      </c>
      <c r="Y79" s="20">
        <f t="shared" si="14"/>
        <v>105000</v>
      </c>
      <c r="Z79" s="20">
        <f t="shared" si="15"/>
        <v>420000</v>
      </c>
      <c r="AA79" s="20">
        <f t="shared" si="16"/>
        <v>84000</v>
      </c>
      <c r="AB79" s="20">
        <f t="shared" si="17"/>
        <v>504000</v>
      </c>
      <c r="AC79" s="21"/>
      <c r="AD79" s="21"/>
      <c r="AE79" s="21"/>
    </row>
    <row r="80" spans="1:31" ht="14" x14ac:dyDescent="0.3">
      <c r="A80" s="55"/>
      <c r="B80" s="14" t="s">
        <v>36</v>
      </c>
      <c r="C80" s="55"/>
      <c r="D80" s="55"/>
      <c r="E80" s="15" t="s">
        <v>133</v>
      </c>
      <c r="F80" s="22">
        <v>2400</v>
      </c>
      <c r="G80" s="17">
        <v>5</v>
      </c>
      <c r="H80" s="18">
        <f t="shared" si="0"/>
        <v>20</v>
      </c>
      <c r="I80" s="19">
        <f t="shared" si="1"/>
        <v>12000</v>
      </c>
      <c r="J80" s="19">
        <f t="shared" si="2"/>
        <v>48000</v>
      </c>
      <c r="K80" s="17">
        <v>5</v>
      </c>
      <c r="L80" s="18">
        <f t="shared" si="3"/>
        <v>20</v>
      </c>
      <c r="M80" s="19">
        <f t="shared" si="4"/>
        <v>12000</v>
      </c>
      <c r="N80" s="19">
        <f t="shared" si="5"/>
        <v>48000</v>
      </c>
      <c r="O80" s="17">
        <v>4</v>
      </c>
      <c r="P80" s="18">
        <f t="shared" si="6"/>
        <v>16</v>
      </c>
      <c r="Q80" s="19">
        <f t="shared" si="7"/>
        <v>9600</v>
      </c>
      <c r="R80" s="19">
        <f t="shared" si="8"/>
        <v>38400</v>
      </c>
      <c r="S80" s="17">
        <v>8</v>
      </c>
      <c r="T80" s="18">
        <f t="shared" si="9"/>
        <v>32</v>
      </c>
      <c r="U80" s="19">
        <f t="shared" si="10"/>
        <v>19200</v>
      </c>
      <c r="V80" s="19">
        <f t="shared" si="11"/>
        <v>76800</v>
      </c>
      <c r="W80" s="18">
        <f t="shared" si="12"/>
        <v>22</v>
      </c>
      <c r="X80" s="18">
        <f t="shared" si="13"/>
        <v>88</v>
      </c>
      <c r="Y80" s="20">
        <f t="shared" si="14"/>
        <v>52800</v>
      </c>
      <c r="Z80" s="20">
        <f t="shared" si="15"/>
        <v>211200</v>
      </c>
      <c r="AA80" s="20">
        <f t="shared" si="16"/>
        <v>42240</v>
      </c>
      <c r="AB80" s="20">
        <f t="shared" si="17"/>
        <v>253440</v>
      </c>
      <c r="AC80" s="21"/>
      <c r="AD80" s="21"/>
      <c r="AE80" s="21"/>
    </row>
    <row r="81" spans="1:31" ht="14" x14ac:dyDescent="0.3">
      <c r="A81" s="53"/>
      <c r="B81" s="14" t="s">
        <v>38</v>
      </c>
      <c r="C81" s="53"/>
      <c r="D81" s="53"/>
      <c r="E81" s="15" t="s">
        <v>154</v>
      </c>
      <c r="F81" s="15">
        <v>550</v>
      </c>
      <c r="G81" s="28">
        <v>5</v>
      </c>
      <c r="H81" s="32">
        <f t="shared" si="0"/>
        <v>20</v>
      </c>
      <c r="I81" s="29">
        <f t="shared" si="1"/>
        <v>2750</v>
      </c>
      <c r="J81" s="29">
        <f t="shared" si="2"/>
        <v>11000</v>
      </c>
      <c r="K81" s="28">
        <v>8</v>
      </c>
      <c r="L81" s="18">
        <f t="shared" si="3"/>
        <v>32</v>
      </c>
      <c r="M81" s="19">
        <f t="shared" si="4"/>
        <v>4400</v>
      </c>
      <c r="N81" s="19">
        <f t="shared" si="5"/>
        <v>17600</v>
      </c>
      <c r="O81" s="17">
        <v>4</v>
      </c>
      <c r="P81" s="18">
        <f t="shared" si="6"/>
        <v>16</v>
      </c>
      <c r="Q81" s="19">
        <f t="shared" si="7"/>
        <v>2200</v>
      </c>
      <c r="R81" s="19">
        <f t="shared" si="8"/>
        <v>8800</v>
      </c>
      <c r="S81" s="17">
        <v>2</v>
      </c>
      <c r="T81" s="18">
        <f t="shared" si="9"/>
        <v>8</v>
      </c>
      <c r="U81" s="19">
        <f t="shared" si="10"/>
        <v>1100</v>
      </c>
      <c r="V81" s="19">
        <f t="shared" si="11"/>
        <v>4400</v>
      </c>
      <c r="W81" s="18">
        <f t="shared" si="12"/>
        <v>19</v>
      </c>
      <c r="X81" s="18">
        <f t="shared" si="13"/>
        <v>76</v>
      </c>
      <c r="Y81" s="20">
        <f t="shared" si="14"/>
        <v>10450</v>
      </c>
      <c r="Z81" s="20">
        <f t="shared" si="15"/>
        <v>41800</v>
      </c>
      <c r="AA81" s="20">
        <f t="shared" si="16"/>
        <v>8360</v>
      </c>
      <c r="AB81" s="20">
        <f t="shared" si="17"/>
        <v>50160</v>
      </c>
      <c r="AC81" s="21"/>
      <c r="AD81" s="21"/>
      <c r="AE81" s="21"/>
    </row>
    <row r="82" spans="1:31" ht="28" x14ac:dyDescent="0.3">
      <c r="A82" s="52">
        <v>23</v>
      </c>
      <c r="B82" s="14" t="s">
        <v>28</v>
      </c>
      <c r="C82" s="57" t="s">
        <v>155</v>
      </c>
      <c r="D82" s="54" t="s">
        <v>156</v>
      </c>
      <c r="E82" s="15" t="s">
        <v>157</v>
      </c>
      <c r="F82" s="22">
        <v>160</v>
      </c>
      <c r="G82" s="17">
        <v>2</v>
      </c>
      <c r="H82" s="18">
        <f t="shared" si="0"/>
        <v>8</v>
      </c>
      <c r="I82" s="19">
        <f t="shared" si="1"/>
        <v>320</v>
      </c>
      <c r="J82" s="19">
        <f t="shared" si="2"/>
        <v>1280</v>
      </c>
      <c r="K82" s="17">
        <v>0</v>
      </c>
      <c r="L82" s="18">
        <f t="shared" si="3"/>
        <v>0</v>
      </c>
      <c r="M82" s="19">
        <f t="shared" si="4"/>
        <v>0</v>
      </c>
      <c r="N82" s="19">
        <f t="shared" si="5"/>
        <v>0</v>
      </c>
      <c r="O82" s="17">
        <v>4</v>
      </c>
      <c r="P82" s="18">
        <f t="shared" si="6"/>
        <v>16</v>
      </c>
      <c r="Q82" s="19">
        <f t="shared" si="7"/>
        <v>640</v>
      </c>
      <c r="R82" s="19">
        <f t="shared" si="8"/>
        <v>2560</v>
      </c>
      <c r="S82" s="17">
        <v>0</v>
      </c>
      <c r="T82" s="18">
        <f t="shared" si="9"/>
        <v>0</v>
      </c>
      <c r="U82" s="19">
        <f t="shared" si="10"/>
        <v>0</v>
      </c>
      <c r="V82" s="19">
        <f t="shared" si="11"/>
        <v>0</v>
      </c>
      <c r="W82" s="18">
        <f t="shared" si="12"/>
        <v>6</v>
      </c>
      <c r="X82" s="18">
        <f t="shared" si="13"/>
        <v>24</v>
      </c>
      <c r="Y82" s="20">
        <f t="shared" si="14"/>
        <v>960</v>
      </c>
      <c r="Z82" s="20">
        <f t="shared" si="15"/>
        <v>3840</v>
      </c>
      <c r="AA82" s="20">
        <f t="shared" si="16"/>
        <v>768</v>
      </c>
      <c r="AB82" s="20">
        <f t="shared" si="17"/>
        <v>4608</v>
      </c>
      <c r="AC82" s="21"/>
      <c r="AD82" s="21"/>
      <c r="AE82" s="21"/>
    </row>
    <row r="83" spans="1:31" ht="28" x14ac:dyDescent="0.3">
      <c r="A83" s="55"/>
      <c r="B83" s="14" t="s">
        <v>32</v>
      </c>
      <c r="C83" s="55"/>
      <c r="D83" s="55"/>
      <c r="E83" s="16" t="s">
        <v>158</v>
      </c>
      <c r="F83" s="22">
        <v>200</v>
      </c>
      <c r="G83" s="17">
        <v>2</v>
      </c>
      <c r="H83" s="18">
        <f t="shared" si="0"/>
        <v>8</v>
      </c>
      <c r="I83" s="19">
        <f t="shared" si="1"/>
        <v>400</v>
      </c>
      <c r="J83" s="19">
        <f t="shared" si="2"/>
        <v>1600</v>
      </c>
      <c r="K83" s="17">
        <v>5</v>
      </c>
      <c r="L83" s="18">
        <f t="shared" si="3"/>
        <v>20</v>
      </c>
      <c r="M83" s="19">
        <f t="shared" si="4"/>
        <v>1000</v>
      </c>
      <c r="N83" s="19">
        <f t="shared" si="5"/>
        <v>4000</v>
      </c>
      <c r="O83" s="17">
        <v>4</v>
      </c>
      <c r="P83" s="18">
        <f t="shared" si="6"/>
        <v>16</v>
      </c>
      <c r="Q83" s="19">
        <f t="shared" si="7"/>
        <v>800</v>
      </c>
      <c r="R83" s="19">
        <f t="shared" si="8"/>
        <v>3200</v>
      </c>
      <c r="S83" s="17">
        <v>0</v>
      </c>
      <c r="T83" s="18">
        <f t="shared" si="9"/>
        <v>0</v>
      </c>
      <c r="U83" s="19">
        <f t="shared" si="10"/>
        <v>0</v>
      </c>
      <c r="V83" s="19">
        <f t="shared" si="11"/>
        <v>0</v>
      </c>
      <c r="W83" s="18">
        <f t="shared" si="12"/>
        <v>11</v>
      </c>
      <c r="X83" s="18">
        <f t="shared" si="13"/>
        <v>44</v>
      </c>
      <c r="Y83" s="20">
        <f t="shared" si="14"/>
        <v>2200</v>
      </c>
      <c r="Z83" s="20">
        <f t="shared" si="15"/>
        <v>8800</v>
      </c>
      <c r="AA83" s="20">
        <f t="shared" si="16"/>
        <v>1760</v>
      </c>
      <c r="AB83" s="20">
        <f t="shared" si="17"/>
        <v>10560</v>
      </c>
      <c r="AC83" s="21"/>
      <c r="AD83" s="21"/>
      <c r="AE83" s="21"/>
    </row>
    <row r="84" spans="1:31" ht="28" x14ac:dyDescent="0.3">
      <c r="A84" s="55"/>
      <c r="B84" s="14" t="s">
        <v>34</v>
      </c>
      <c r="C84" s="55"/>
      <c r="D84" s="55"/>
      <c r="E84" s="16" t="s">
        <v>159</v>
      </c>
      <c r="F84" s="22">
        <v>220</v>
      </c>
      <c r="G84" s="17">
        <v>2</v>
      </c>
      <c r="H84" s="18">
        <f t="shared" si="0"/>
        <v>8</v>
      </c>
      <c r="I84" s="19">
        <f t="shared" si="1"/>
        <v>440</v>
      </c>
      <c r="J84" s="19">
        <f t="shared" si="2"/>
        <v>1760</v>
      </c>
      <c r="K84" s="17">
        <v>5</v>
      </c>
      <c r="L84" s="18">
        <f t="shared" si="3"/>
        <v>20</v>
      </c>
      <c r="M84" s="19">
        <f t="shared" si="4"/>
        <v>1100</v>
      </c>
      <c r="N84" s="19">
        <f t="shared" si="5"/>
        <v>4400</v>
      </c>
      <c r="O84" s="17">
        <v>4</v>
      </c>
      <c r="P84" s="18">
        <f t="shared" si="6"/>
        <v>16</v>
      </c>
      <c r="Q84" s="19">
        <f t="shared" si="7"/>
        <v>880</v>
      </c>
      <c r="R84" s="19">
        <f t="shared" si="8"/>
        <v>3520</v>
      </c>
      <c r="S84" s="17">
        <v>0</v>
      </c>
      <c r="T84" s="18">
        <f t="shared" si="9"/>
        <v>0</v>
      </c>
      <c r="U84" s="19">
        <f t="shared" si="10"/>
        <v>0</v>
      </c>
      <c r="V84" s="19">
        <f t="shared" si="11"/>
        <v>0</v>
      </c>
      <c r="W84" s="18">
        <f t="shared" si="12"/>
        <v>11</v>
      </c>
      <c r="X84" s="18">
        <f t="shared" si="13"/>
        <v>44</v>
      </c>
      <c r="Y84" s="20">
        <f t="shared" si="14"/>
        <v>2420</v>
      </c>
      <c r="Z84" s="20">
        <f t="shared" si="15"/>
        <v>9680</v>
      </c>
      <c r="AA84" s="20">
        <f t="shared" si="16"/>
        <v>1936</v>
      </c>
      <c r="AB84" s="20">
        <f t="shared" si="17"/>
        <v>11616</v>
      </c>
      <c r="AC84" s="21"/>
      <c r="AD84" s="21"/>
      <c r="AE84" s="21"/>
    </row>
    <row r="85" spans="1:31" ht="28" x14ac:dyDescent="0.3">
      <c r="A85" s="55"/>
      <c r="B85" s="14" t="s">
        <v>36</v>
      </c>
      <c r="C85" s="55"/>
      <c r="D85" s="55"/>
      <c r="E85" s="16" t="s">
        <v>160</v>
      </c>
      <c r="F85" s="22">
        <v>260</v>
      </c>
      <c r="G85" s="17">
        <v>2</v>
      </c>
      <c r="H85" s="18">
        <f t="shared" si="0"/>
        <v>8</v>
      </c>
      <c r="I85" s="19">
        <f t="shared" si="1"/>
        <v>520</v>
      </c>
      <c r="J85" s="19">
        <f t="shared" si="2"/>
        <v>2080</v>
      </c>
      <c r="K85" s="17">
        <v>5</v>
      </c>
      <c r="L85" s="18">
        <f t="shared" si="3"/>
        <v>20</v>
      </c>
      <c r="M85" s="19">
        <f t="shared" si="4"/>
        <v>1300</v>
      </c>
      <c r="N85" s="19">
        <f t="shared" si="5"/>
        <v>5200</v>
      </c>
      <c r="O85" s="17">
        <v>4</v>
      </c>
      <c r="P85" s="18">
        <f t="shared" si="6"/>
        <v>16</v>
      </c>
      <c r="Q85" s="19">
        <f t="shared" si="7"/>
        <v>1040</v>
      </c>
      <c r="R85" s="19">
        <f t="shared" si="8"/>
        <v>4160</v>
      </c>
      <c r="S85" s="17">
        <v>0</v>
      </c>
      <c r="T85" s="18">
        <f t="shared" si="9"/>
        <v>0</v>
      </c>
      <c r="U85" s="19">
        <f t="shared" si="10"/>
        <v>0</v>
      </c>
      <c r="V85" s="19">
        <f t="shared" si="11"/>
        <v>0</v>
      </c>
      <c r="W85" s="18">
        <f t="shared" si="12"/>
        <v>11</v>
      </c>
      <c r="X85" s="18">
        <f t="shared" si="13"/>
        <v>44</v>
      </c>
      <c r="Y85" s="20">
        <f t="shared" si="14"/>
        <v>2860</v>
      </c>
      <c r="Z85" s="20">
        <f t="shared" si="15"/>
        <v>11440</v>
      </c>
      <c r="AA85" s="20">
        <f t="shared" si="16"/>
        <v>2288</v>
      </c>
      <c r="AB85" s="20">
        <f t="shared" si="17"/>
        <v>13728</v>
      </c>
      <c r="AC85" s="21"/>
      <c r="AD85" s="21"/>
      <c r="AE85" s="21"/>
    </row>
    <row r="86" spans="1:31" ht="28" x14ac:dyDescent="0.3">
      <c r="A86" s="55"/>
      <c r="B86" s="14" t="s">
        <v>38</v>
      </c>
      <c r="C86" s="55"/>
      <c r="D86" s="55"/>
      <c r="E86" s="16" t="s">
        <v>161</v>
      </c>
      <c r="F86" s="22">
        <v>180</v>
      </c>
      <c r="G86" s="17">
        <v>2</v>
      </c>
      <c r="H86" s="18">
        <f t="shared" si="0"/>
        <v>8</v>
      </c>
      <c r="I86" s="19">
        <f t="shared" si="1"/>
        <v>360</v>
      </c>
      <c r="J86" s="19">
        <f t="shared" si="2"/>
        <v>1440</v>
      </c>
      <c r="K86" s="17">
        <v>5</v>
      </c>
      <c r="L86" s="18">
        <f t="shared" si="3"/>
        <v>20</v>
      </c>
      <c r="M86" s="19">
        <f t="shared" si="4"/>
        <v>900</v>
      </c>
      <c r="N86" s="19">
        <f t="shared" si="5"/>
        <v>3600</v>
      </c>
      <c r="O86" s="17">
        <v>2</v>
      </c>
      <c r="P86" s="18">
        <f t="shared" si="6"/>
        <v>8</v>
      </c>
      <c r="Q86" s="19">
        <f t="shared" si="7"/>
        <v>360</v>
      </c>
      <c r="R86" s="19">
        <f t="shared" si="8"/>
        <v>1440</v>
      </c>
      <c r="S86" s="17">
        <v>0</v>
      </c>
      <c r="T86" s="18">
        <f t="shared" si="9"/>
        <v>0</v>
      </c>
      <c r="U86" s="19">
        <f t="shared" si="10"/>
        <v>0</v>
      </c>
      <c r="V86" s="19">
        <f t="shared" si="11"/>
        <v>0</v>
      </c>
      <c r="W86" s="18">
        <f t="shared" si="12"/>
        <v>9</v>
      </c>
      <c r="X86" s="18">
        <f t="shared" si="13"/>
        <v>36</v>
      </c>
      <c r="Y86" s="20">
        <f t="shared" si="14"/>
        <v>1620</v>
      </c>
      <c r="Z86" s="20">
        <f t="shared" si="15"/>
        <v>6480</v>
      </c>
      <c r="AA86" s="20">
        <f t="shared" si="16"/>
        <v>1296</v>
      </c>
      <c r="AB86" s="20">
        <f t="shared" si="17"/>
        <v>7776</v>
      </c>
      <c r="AC86" s="21"/>
      <c r="AD86" s="21"/>
      <c r="AE86" s="21"/>
    </row>
    <row r="87" spans="1:31" ht="28" x14ac:dyDescent="0.3">
      <c r="A87" s="53"/>
      <c r="B87" s="14" t="s">
        <v>58</v>
      </c>
      <c r="C87" s="53"/>
      <c r="D87" s="53"/>
      <c r="E87" s="16" t="s">
        <v>162</v>
      </c>
      <c r="F87" s="22">
        <v>240</v>
      </c>
      <c r="G87" s="17">
        <v>2</v>
      </c>
      <c r="H87" s="18">
        <f t="shared" si="0"/>
        <v>8</v>
      </c>
      <c r="I87" s="19">
        <f t="shared" si="1"/>
        <v>480</v>
      </c>
      <c r="J87" s="19">
        <f t="shared" si="2"/>
        <v>1920</v>
      </c>
      <c r="K87" s="17">
        <v>5</v>
      </c>
      <c r="L87" s="18">
        <f t="shared" si="3"/>
        <v>20</v>
      </c>
      <c r="M87" s="19">
        <f t="shared" si="4"/>
        <v>1200</v>
      </c>
      <c r="N87" s="19">
        <f t="shared" si="5"/>
        <v>4800</v>
      </c>
      <c r="O87" s="17">
        <v>2</v>
      </c>
      <c r="P87" s="18">
        <f t="shared" si="6"/>
        <v>8</v>
      </c>
      <c r="Q87" s="19">
        <f t="shared" si="7"/>
        <v>480</v>
      </c>
      <c r="R87" s="19">
        <f t="shared" si="8"/>
        <v>1920</v>
      </c>
      <c r="S87" s="17">
        <v>0</v>
      </c>
      <c r="T87" s="18">
        <f t="shared" si="9"/>
        <v>0</v>
      </c>
      <c r="U87" s="19">
        <f t="shared" si="10"/>
        <v>0</v>
      </c>
      <c r="V87" s="19">
        <f t="shared" si="11"/>
        <v>0</v>
      </c>
      <c r="W87" s="18">
        <f t="shared" si="12"/>
        <v>9</v>
      </c>
      <c r="X87" s="18">
        <f t="shared" si="13"/>
        <v>36</v>
      </c>
      <c r="Y87" s="20">
        <f t="shared" si="14"/>
        <v>2160</v>
      </c>
      <c r="Z87" s="20">
        <f t="shared" si="15"/>
        <v>8640</v>
      </c>
      <c r="AA87" s="20">
        <f t="shared" si="16"/>
        <v>1728</v>
      </c>
      <c r="AB87" s="20">
        <f t="shared" si="17"/>
        <v>10368</v>
      </c>
      <c r="AC87" s="21"/>
      <c r="AD87" s="21"/>
      <c r="AE87" s="21"/>
    </row>
    <row r="88" spans="1:31" ht="28" x14ac:dyDescent="0.3">
      <c r="A88" s="52">
        <v>24</v>
      </c>
      <c r="B88" s="14" t="s">
        <v>28</v>
      </c>
      <c r="C88" s="56" t="s">
        <v>155</v>
      </c>
      <c r="D88" s="54" t="s">
        <v>163</v>
      </c>
      <c r="E88" s="16" t="s">
        <v>164</v>
      </c>
      <c r="F88" s="22">
        <v>165</v>
      </c>
      <c r="G88" s="17">
        <v>2</v>
      </c>
      <c r="H88" s="18">
        <f t="shared" si="0"/>
        <v>8</v>
      </c>
      <c r="I88" s="19">
        <f t="shared" si="1"/>
        <v>330</v>
      </c>
      <c r="J88" s="19">
        <f t="shared" si="2"/>
        <v>1320</v>
      </c>
      <c r="K88" s="17">
        <v>5</v>
      </c>
      <c r="L88" s="18">
        <f t="shared" si="3"/>
        <v>20</v>
      </c>
      <c r="M88" s="19">
        <f t="shared" si="4"/>
        <v>825</v>
      </c>
      <c r="N88" s="19">
        <f t="shared" si="5"/>
        <v>3300</v>
      </c>
      <c r="O88" s="17">
        <v>4</v>
      </c>
      <c r="P88" s="18">
        <f t="shared" si="6"/>
        <v>16</v>
      </c>
      <c r="Q88" s="19">
        <f t="shared" si="7"/>
        <v>660</v>
      </c>
      <c r="R88" s="19">
        <f t="shared" si="8"/>
        <v>2640</v>
      </c>
      <c r="S88" s="17">
        <v>0</v>
      </c>
      <c r="T88" s="18">
        <f t="shared" si="9"/>
        <v>0</v>
      </c>
      <c r="U88" s="19">
        <f t="shared" si="10"/>
        <v>0</v>
      </c>
      <c r="V88" s="19">
        <f t="shared" si="11"/>
        <v>0</v>
      </c>
      <c r="W88" s="18">
        <f t="shared" si="12"/>
        <v>11</v>
      </c>
      <c r="X88" s="18">
        <f t="shared" si="13"/>
        <v>44</v>
      </c>
      <c r="Y88" s="20">
        <f t="shared" si="14"/>
        <v>1815</v>
      </c>
      <c r="Z88" s="20">
        <f t="shared" si="15"/>
        <v>7260</v>
      </c>
      <c r="AA88" s="20">
        <f t="shared" si="16"/>
        <v>1452</v>
      </c>
      <c r="AB88" s="20">
        <f t="shared" si="17"/>
        <v>8712</v>
      </c>
      <c r="AC88" s="21"/>
      <c r="AD88" s="21"/>
      <c r="AE88" s="21"/>
    </row>
    <row r="89" spans="1:31" ht="14" x14ac:dyDescent="0.3">
      <c r="A89" s="55"/>
      <c r="B89" s="14" t="s">
        <v>32</v>
      </c>
      <c r="C89" s="55"/>
      <c r="D89" s="55"/>
      <c r="E89" s="16" t="s">
        <v>165</v>
      </c>
      <c r="F89" s="22">
        <v>165</v>
      </c>
      <c r="G89" s="17">
        <v>2</v>
      </c>
      <c r="H89" s="18">
        <f t="shared" si="0"/>
        <v>8</v>
      </c>
      <c r="I89" s="19">
        <f t="shared" si="1"/>
        <v>330</v>
      </c>
      <c r="J89" s="19">
        <f t="shared" si="2"/>
        <v>1320</v>
      </c>
      <c r="K89" s="17">
        <v>5</v>
      </c>
      <c r="L89" s="18">
        <f t="shared" si="3"/>
        <v>20</v>
      </c>
      <c r="M89" s="19">
        <f t="shared" si="4"/>
        <v>825</v>
      </c>
      <c r="N89" s="19">
        <f t="shared" si="5"/>
        <v>3300</v>
      </c>
      <c r="O89" s="17">
        <v>4</v>
      </c>
      <c r="P89" s="18">
        <f t="shared" si="6"/>
        <v>16</v>
      </c>
      <c r="Q89" s="19">
        <f t="shared" si="7"/>
        <v>660</v>
      </c>
      <c r="R89" s="19">
        <f t="shared" si="8"/>
        <v>2640</v>
      </c>
      <c r="S89" s="17">
        <v>0</v>
      </c>
      <c r="T89" s="18">
        <f t="shared" si="9"/>
        <v>0</v>
      </c>
      <c r="U89" s="19">
        <f t="shared" si="10"/>
        <v>0</v>
      </c>
      <c r="V89" s="19">
        <f t="shared" si="11"/>
        <v>0</v>
      </c>
      <c r="W89" s="18">
        <f t="shared" si="12"/>
        <v>11</v>
      </c>
      <c r="X89" s="18">
        <f t="shared" si="13"/>
        <v>44</v>
      </c>
      <c r="Y89" s="20">
        <f t="shared" si="14"/>
        <v>1815</v>
      </c>
      <c r="Z89" s="20">
        <f t="shared" si="15"/>
        <v>7260</v>
      </c>
      <c r="AA89" s="20">
        <f t="shared" si="16"/>
        <v>1452</v>
      </c>
      <c r="AB89" s="20">
        <f t="shared" si="17"/>
        <v>8712</v>
      </c>
      <c r="AC89" s="21"/>
      <c r="AD89" s="21"/>
      <c r="AE89" s="21"/>
    </row>
    <row r="90" spans="1:31" ht="14" x14ac:dyDescent="0.3">
      <c r="A90" s="55"/>
      <c r="B90" s="14" t="s">
        <v>34</v>
      </c>
      <c r="C90" s="55"/>
      <c r="D90" s="55"/>
      <c r="E90" s="16" t="s">
        <v>166</v>
      </c>
      <c r="F90" s="22">
        <v>200</v>
      </c>
      <c r="G90" s="17">
        <v>2</v>
      </c>
      <c r="H90" s="18">
        <f t="shared" si="0"/>
        <v>8</v>
      </c>
      <c r="I90" s="19">
        <f t="shared" si="1"/>
        <v>400</v>
      </c>
      <c r="J90" s="19">
        <f t="shared" si="2"/>
        <v>1600</v>
      </c>
      <c r="K90" s="17">
        <v>5</v>
      </c>
      <c r="L90" s="18">
        <f t="shared" si="3"/>
        <v>20</v>
      </c>
      <c r="M90" s="19">
        <f t="shared" si="4"/>
        <v>1000</v>
      </c>
      <c r="N90" s="19">
        <f t="shared" si="5"/>
        <v>4000</v>
      </c>
      <c r="O90" s="17">
        <v>4</v>
      </c>
      <c r="P90" s="18">
        <f t="shared" si="6"/>
        <v>16</v>
      </c>
      <c r="Q90" s="19">
        <f t="shared" si="7"/>
        <v>800</v>
      </c>
      <c r="R90" s="19">
        <f t="shared" si="8"/>
        <v>3200</v>
      </c>
      <c r="S90" s="17">
        <v>0</v>
      </c>
      <c r="T90" s="18">
        <f t="shared" si="9"/>
        <v>0</v>
      </c>
      <c r="U90" s="19">
        <f t="shared" si="10"/>
        <v>0</v>
      </c>
      <c r="V90" s="19">
        <f t="shared" si="11"/>
        <v>0</v>
      </c>
      <c r="W90" s="18">
        <f t="shared" si="12"/>
        <v>11</v>
      </c>
      <c r="X90" s="18">
        <f t="shared" si="13"/>
        <v>44</v>
      </c>
      <c r="Y90" s="20">
        <f t="shared" si="14"/>
        <v>2200</v>
      </c>
      <c r="Z90" s="20">
        <f t="shared" si="15"/>
        <v>8800</v>
      </c>
      <c r="AA90" s="20">
        <f t="shared" si="16"/>
        <v>1760</v>
      </c>
      <c r="AB90" s="20">
        <f t="shared" si="17"/>
        <v>10560</v>
      </c>
      <c r="AC90" s="21"/>
      <c r="AD90" s="21"/>
      <c r="AE90" s="21"/>
    </row>
    <row r="91" spans="1:31" ht="28" x14ac:dyDescent="0.3">
      <c r="A91" s="53"/>
      <c r="B91" s="14" t="s">
        <v>36</v>
      </c>
      <c r="C91" s="53"/>
      <c r="D91" s="53"/>
      <c r="E91" s="16" t="s">
        <v>167</v>
      </c>
      <c r="F91" s="22">
        <v>320</v>
      </c>
      <c r="G91" s="17">
        <v>2</v>
      </c>
      <c r="H91" s="18">
        <f t="shared" si="0"/>
        <v>8</v>
      </c>
      <c r="I91" s="19">
        <f t="shared" si="1"/>
        <v>640</v>
      </c>
      <c r="J91" s="19">
        <f t="shared" si="2"/>
        <v>2560</v>
      </c>
      <c r="K91" s="17">
        <v>5</v>
      </c>
      <c r="L91" s="18">
        <f t="shared" si="3"/>
        <v>20</v>
      </c>
      <c r="M91" s="19">
        <f t="shared" si="4"/>
        <v>1600</v>
      </c>
      <c r="N91" s="19">
        <f t="shared" si="5"/>
        <v>6400</v>
      </c>
      <c r="O91" s="17">
        <v>2</v>
      </c>
      <c r="P91" s="18">
        <f t="shared" si="6"/>
        <v>8</v>
      </c>
      <c r="Q91" s="19">
        <f t="shared" si="7"/>
        <v>640</v>
      </c>
      <c r="R91" s="19">
        <f t="shared" si="8"/>
        <v>2560</v>
      </c>
      <c r="S91" s="17">
        <v>0</v>
      </c>
      <c r="T91" s="18">
        <f t="shared" si="9"/>
        <v>0</v>
      </c>
      <c r="U91" s="19">
        <f t="shared" si="10"/>
        <v>0</v>
      </c>
      <c r="V91" s="19">
        <f t="shared" si="11"/>
        <v>0</v>
      </c>
      <c r="W91" s="18">
        <f t="shared" si="12"/>
        <v>9</v>
      </c>
      <c r="X91" s="18">
        <f t="shared" si="13"/>
        <v>36</v>
      </c>
      <c r="Y91" s="20">
        <f t="shared" si="14"/>
        <v>2880</v>
      </c>
      <c r="Z91" s="20">
        <f t="shared" si="15"/>
        <v>11520</v>
      </c>
      <c r="AA91" s="20">
        <f t="shared" si="16"/>
        <v>2304</v>
      </c>
      <c r="AB91" s="20">
        <f t="shared" si="17"/>
        <v>13824</v>
      </c>
      <c r="AC91" s="21"/>
      <c r="AD91" s="21"/>
      <c r="AE91" s="21"/>
    </row>
    <row r="92" spans="1:31" ht="50.5" customHeight="1" x14ac:dyDescent="0.3">
      <c r="A92" s="23">
        <v>25</v>
      </c>
      <c r="B92" s="14" t="s">
        <v>28</v>
      </c>
      <c r="C92" s="26" t="s">
        <v>168</v>
      </c>
      <c r="D92" s="25" t="s">
        <v>169</v>
      </c>
      <c r="E92" s="16" t="s">
        <v>170</v>
      </c>
      <c r="F92" s="33">
        <v>730</v>
      </c>
      <c r="G92" s="17">
        <v>20</v>
      </c>
      <c r="H92" s="18">
        <f t="shared" si="0"/>
        <v>80</v>
      </c>
      <c r="I92" s="19">
        <f t="shared" si="1"/>
        <v>14600</v>
      </c>
      <c r="J92" s="19">
        <f t="shared" si="2"/>
        <v>58400</v>
      </c>
      <c r="K92" s="17">
        <v>10</v>
      </c>
      <c r="L92" s="18">
        <f t="shared" si="3"/>
        <v>40</v>
      </c>
      <c r="M92" s="19">
        <f t="shared" si="4"/>
        <v>7300</v>
      </c>
      <c r="N92" s="19">
        <f t="shared" si="5"/>
        <v>29200</v>
      </c>
      <c r="O92" s="17">
        <v>0</v>
      </c>
      <c r="P92" s="18">
        <f t="shared" si="6"/>
        <v>0</v>
      </c>
      <c r="Q92" s="19">
        <f t="shared" si="7"/>
        <v>0</v>
      </c>
      <c r="R92" s="19">
        <f t="shared" si="8"/>
        <v>0</v>
      </c>
      <c r="S92" s="17">
        <v>10</v>
      </c>
      <c r="T92" s="18">
        <f t="shared" si="9"/>
        <v>40</v>
      </c>
      <c r="U92" s="19">
        <f t="shared" si="10"/>
        <v>7300</v>
      </c>
      <c r="V92" s="19">
        <f t="shared" si="11"/>
        <v>29200</v>
      </c>
      <c r="W92" s="18">
        <f t="shared" si="12"/>
        <v>40</v>
      </c>
      <c r="X92" s="18">
        <f t="shared" si="13"/>
        <v>160</v>
      </c>
      <c r="Y92" s="20">
        <f t="shared" si="14"/>
        <v>29200</v>
      </c>
      <c r="Z92" s="20">
        <f t="shared" si="15"/>
        <v>116800</v>
      </c>
      <c r="AA92" s="20">
        <f t="shared" si="16"/>
        <v>23360</v>
      </c>
      <c r="AB92" s="20">
        <f t="shared" si="17"/>
        <v>140160</v>
      </c>
      <c r="AC92" s="21"/>
      <c r="AD92" s="21"/>
      <c r="AE92" s="21"/>
    </row>
    <row r="93" spans="1:31" ht="26" customHeight="1" x14ac:dyDescent="0.3">
      <c r="A93" s="52">
        <v>26</v>
      </c>
      <c r="B93" s="14" t="s">
        <v>28</v>
      </c>
      <c r="C93" s="58" t="s">
        <v>171</v>
      </c>
      <c r="D93" s="54" t="s">
        <v>172</v>
      </c>
      <c r="E93" s="16" t="s">
        <v>173</v>
      </c>
      <c r="F93" s="22">
        <v>1100</v>
      </c>
      <c r="G93" s="17">
        <v>10</v>
      </c>
      <c r="H93" s="18">
        <f t="shared" si="0"/>
        <v>40</v>
      </c>
      <c r="I93" s="19">
        <f t="shared" si="1"/>
        <v>11000</v>
      </c>
      <c r="J93" s="19">
        <f t="shared" si="2"/>
        <v>44000</v>
      </c>
      <c r="K93" s="28">
        <v>5</v>
      </c>
      <c r="L93" s="18">
        <f t="shared" si="3"/>
        <v>20</v>
      </c>
      <c r="M93" s="19">
        <f t="shared" si="4"/>
        <v>5500</v>
      </c>
      <c r="N93" s="19">
        <f t="shared" si="5"/>
        <v>22000</v>
      </c>
      <c r="O93" s="17">
        <v>0</v>
      </c>
      <c r="P93" s="18">
        <f t="shared" si="6"/>
        <v>0</v>
      </c>
      <c r="Q93" s="19">
        <f t="shared" si="7"/>
        <v>0</v>
      </c>
      <c r="R93" s="19">
        <f t="shared" si="8"/>
        <v>0</v>
      </c>
      <c r="S93" s="17">
        <v>0</v>
      </c>
      <c r="T93" s="18">
        <f t="shared" si="9"/>
        <v>0</v>
      </c>
      <c r="U93" s="19">
        <f t="shared" si="10"/>
        <v>0</v>
      </c>
      <c r="V93" s="19">
        <f t="shared" si="11"/>
        <v>0</v>
      </c>
      <c r="W93" s="18">
        <f t="shared" si="12"/>
        <v>15</v>
      </c>
      <c r="X93" s="18">
        <f t="shared" si="13"/>
        <v>60</v>
      </c>
      <c r="Y93" s="20">
        <f t="shared" si="14"/>
        <v>16500</v>
      </c>
      <c r="Z93" s="20">
        <f t="shared" si="15"/>
        <v>66000</v>
      </c>
      <c r="AA93" s="20">
        <f t="shared" si="16"/>
        <v>13200</v>
      </c>
      <c r="AB93" s="20">
        <f t="shared" si="17"/>
        <v>79200</v>
      </c>
      <c r="AC93" s="21"/>
      <c r="AD93" s="21"/>
      <c r="AE93" s="21"/>
    </row>
    <row r="94" spans="1:31" ht="28.5" customHeight="1" x14ac:dyDescent="0.3">
      <c r="A94" s="53"/>
      <c r="B94" s="14" t="s">
        <v>32</v>
      </c>
      <c r="C94" s="53"/>
      <c r="D94" s="53"/>
      <c r="E94" s="16" t="s">
        <v>174</v>
      </c>
      <c r="F94" s="22">
        <v>1200</v>
      </c>
      <c r="G94" s="17">
        <v>10</v>
      </c>
      <c r="H94" s="18">
        <f t="shared" si="0"/>
        <v>40</v>
      </c>
      <c r="I94" s="19">
        <f t="shared" si="1"/>
        <v>12000</v>
      </c>
      <c r="J94" s="19">
        <f t="shared" si="2"/>
        <v>48000</v>
      </c>
      <c r="K94" s="28">
        <v>5</v>
      </c>
      <c r="L94" s="18">
        <f t="shared" si="3"/>
        <v>20</v>
      </c>
      <c r="M94" s="19">
        <f t="shared" si="4"/>
        <v>6000</v>
      </c>
      <c r="N94" s="19">
        <f t="shared" si="5"/>
        <v>24000</v>
      </c>
      <c r="O94" s="17">
        <v>0</v>
      </c>
      <c r="P94" s="18">
        <f t="shared" si="6"/>
        <v>0</v>
      </c>
      <c r="Q94" s="19">
        <f t="shared" si="7"/>
        <v>0</v>
      </c>
      <c r="R94" s="19">
        <f t="shared" si="8"/>
        <v>0</v>
      </c>
      <c r="S94" s="17">
        <v>0</v>
      </c>
      <c r="T94" s="18">
        <f t="shared" si="9"/>
        <v>0</v>
      </c>
      <c r="U94" s="19">
        <f t="shared" si="10"/>
        <v>0</v>
      </c>
      <c r="V94" s="19">
        <f t="shared" si="11"/>
        <v>0</v>
      </c>
      <c r="W94" s="18">
        <f t="shared" si="12"/>
        <v>15</v>
      </c>
      <c r="X94" s="18">
        <f t="shared" si="13"/>
        <v>60</v>
      </c>
      <c r="Y94" s="20">
        <f t="shared" si="14"/>
        <v>18000</v>
      </c>
      <c r="Z94" s="20">
        <f t="shared" si="15"/>
        <v>72000</v>
      </c>
      <c r="AA94" s="20">
        <f t="shared" si="16"/>
        <v>14400</v>
      </c>
      <c r="AB94" s="20">
        <f t="shared" si="17"/>
        <v>86400</v>
      </c>
      <c r="AC94" s="21"/>
      <c r="AD94" s="21"/>
      <c r="AE94" s="21"/>
    </row>
    <row r="95" spans="1:31" ht="14" x14ac:dyDescent="0.3">
      <c r="A95" s="52">
        <v>27</v>
      </c>
      <c r="B95" s="14" t="s">
        <v>28</v>
      </c>
      <c r="C95" s="58" t="s">
        <v>175</v>
      </c>
      <c r="D95" s="54" t="s">
        <v>176</v>
      </c>
      <c r="E95" s="16" t="s">
        <v>177</v>
      </c>
      <c r="F95" s="31">
        <v>100</v>
      </c>
      <c r="G95" s="17">
        <v>2</v>
      </c>
      <c r="H95" s="18">
        <f t="shared" si="0"/>
        <v>8</v>
      </c>
      <c r="I95" s="19">
        <f t="shared" si="1"/>
        <v>200</v>
      </c>
      <c r="J95" s="19">
        <f t="shared" si="2"/>
        <v>800</v>
      </c>
      <c r="K95" s="17">
        <v>5</v>
      </c>
      <c r="L95" s="18">
        <f t="shared" si="3"/>
        <v>20</v>
      </c>
      <c r="M95" s="19">
        <f t="shared" si="4"/>
        <v>500</v>
      </c>
      <c r="N95" s="19">
        <f t="shared" si="5"/>
        <v>2000</v>
      </c>
      <c r="O95" s="17">
        <v>0</v>
      </c>
      <c r="P95" s="18">
        <f t="shared" si="6"/>
        <v>0</v>
      </c>
      <c r="Q95" s="19">
        <f t="shared" si="7"/>
        <v>0</v>
      </c>
      <c r="R95" s="19">
        <f t="shared" si="8"/>
        <v>0</v>
      </c>
      <c r="S95" s="17">
        <v>0</v>
      </c>
      <c r="T95" s="18">
        <f t="shared" si="9"/>
        <v>0</v>
      </c>
      <c r="U95" s="19">
        <f t="shared" si="10"/>
        <v>0</v>
      </c>
      <c r="V95" s="19">
        <f t="shared" si="11"/>
        <v>0</v>
      </c>
      <c r="W95" s="18">
        <f t="shared" si="12"/>
        <v>7</v>
      </c>
      <c r="X95" s="18">
        <f t="shared" si="13"/>
        <v>28</v>
      </c>
      <c r="Y95" s="20">
        <f t="shared" si="14"/>
        <v>700</v>
      </c>
      <c r="Z95" s="20">
        <f t="shared" si="15"/>
        <v>2800</v>
      </c>
      <c r="AA95" s="20">
        <f t="shared" si="16"/>
        <v>560</v>
      </c>
      <c r="AB95" s="20">
        <f t="shared" si="17"/>
        <v>3360</v>
      </c>
      <c r="AC95" s="21"/>
      <c r="AD95" s="21"/>
      <c r="AE95" s="21"/>
    </row>
    <row r="96" spans="1:31" ht="14" x14ac:dyDescent="0.3">
      <c r="A96" s="55"/>
      <c r="B96" s="14" t="s">
        <v>32</v>
      </c>
      <c r="C96" s="55"/>
      <c r="D96" s="55"/>
      <c r="E96" s="16" t="s">
        <v>178</v>
      </c>
      <c r="F96" s="31">
        <v>140</v>
      </c>
      <c r="G96" s="17">
        <v>2</v>
      </c>
      <c r="H96" s="18">
        <f t="shared" si="0"/>
        <v>8</v>
      </c>
      <c r="I96" s="19">
        <f t="shared" si="1"/>
        <v>280</v>
      </c>
      <c r="J96" s="19">
        <f t="shared" si="2"/>
        <v>1120</v>
      </c>
      <c r="K96" s="17">
        <v>5</v>
      </c>
      <c r="L96" s="18">
        <f t="shared" si="3"/>
        <v>20</v>
      </c>
      <c r="M96" s="19">
        <f t="shared" si="4"/>
        <v>700</v>
      </c>
      <c r="N96" s="19">
        <f t="shared" si="5"/>
        <v>2800</v>
      </c>
      <c r="O96" s="17">
        <v>0</v>
      </c>
      <c r="P96" s="18">
        <f t="shared" si="6"/>
        <v>0</v>
      </c>
      <c r="Q96" s="19">
        <f t="shared" si="7"/>
        <v>0</v>
      </c>
      <c r="R96" s="19">
        <f t="shared" si="8"/>
        <v>0</v>
      </c>
      <c r="S96" s="17">
        <v>0</v>
      </c>
      <c r="T96" s="18">
        <f t="shared" si="9"/>
        <v>0</v>
      </c>
      <c r="U96" s="19">
        <f t="shared" si="10"/>
        <v>0</v>
      </c>
      <c r="V96" s="19">
        <f t="shared" si="11"/>
        <v>0</v>
      </c>
      <c r="W96" s="18">
        <f t="shared" si="12"/>
        <v>7</v>
      </c>
      <c r="X96" s="18">
        <f t="shared" si="13"/>
        <v>28</v>
      </c>
      <c r="Y96" s="20">
        <f t="shared" si="14"/>
        <v>980</v>
      </c>
      <c r="Z96" s="20">
        <f t="shared" si="15"/>
        <v>3920</v>
      </c>
      <c r="AA96" s="20">
        <f t="shared" si="16"/>
        <v>784</v>
      </c>
      <c r="AB96" s="20">
        <f t="shared" si="17"/>
        <v>4704</v>
      </c>
      <c r="AC96" s="21"/>
      <c r="AD96" s="21"/>
      <c r="AE96" s="21"/>
    </row>
    <row r="97" spans="1:31" ht="14" x14ac:dyDescent="0.3">
      <c r="A97" s="55"/>
      <c r="B97" s="14" t="s">
        <v>34</v>
      </c>
      <c r="C97" s="55"/>
      <c r="D97" s="55"/>
      <c r="E97" s="16" t="s">
        <v>179</v>
      </c>
      <c r="F97" s="31">
        <v>100</v>
      </c>
      <c r="G97" s="17">
        <v>2</v>
      </c>
      <c r="H97" s="18">
        <f t="shared" si="0"/>
        <v>8</v>
      </c>
      <c r="I97" s="19">
        <f t="shared" si="1"/>
        <v>200</v>
      </c>
      <c r="J97" s="19">
        <f t="shared" si="2"/>
        <v>800</v>
      </c>
      <c r="K97" s="17">
        <v>5</v>
      </c>
      <c r="L97" s="18">
        <f t="shared" si="3"/>
        <v>20</v>
      </c>
      <c r="M97" s="19">
        <f t="shared" si="4"/>
        <v>500</v>
      </c>
      <c r="N97" s="19">
        <f t="shared" si="5"/>
        <v>2000</v>
      </c>
      <c r="O97" s="17">
        <v>0</v>
      </c>
      <c r="P97" s="18">
        <f t="shared" si="6"/>
        <v>0</v>
      </c>
      <c r="Q97" s="19">
        <f t="shared" si="7"/>
        <v>0</v>
      </c>
      <c r="R97" s="19">
        <f t="shared" si="8"/>
        <v>0</v>
      </c>
      <c r="S97" s="17">
        <v>0</v>
      </c>
      <c r="T97" s="18">
        <f t="shared" si="9"/>
        <v>0</v>
      </c>
      <c r="U97" s="19">
        <f t="shared" si="10"/>
        <v>0</v>
      </c>
      <c r="V97" s="19">
        <f t="shared" si="11"/>
        <v>0</v>
      </c>
      <c r="W97" s="18">
        <f t="shared" si="12"/>
        <v>7</v>
      </c>
      <c r="X97" s="18">
        <f t="shared" si="13"/>
        <v>28</v>
      </c>
      <c r="Y97" s="20">
        <f t="shared" si="14"/>
        <v>700</v>
      </c>
      <c r="Z97" s="20">
        <f t="shared" si="15"/>
        <v>2800</v>
      </c>
      <c r="AA97" s="20">
        <f t="shared" si="16"/>
        <v>560</v>
      </c>
      <c r="AB97" s="20">
        <f t="shared" si="17"/>
        <v>3360</v>
      </c>
      <c r="AC97" s="21"/>
      <c r="AD97" s="21"/>
      <c r="AE97" s="21"/>
    </row>
    <row r="98" spans="1:31" ht="14" x14ac:dyDescent="0.3">
      <c r="A98" s="53"/>
      <c r="B98" s="14" t="s">
        <v>36</v>
      </c>
      <c r="C98" s="53"/>
      <c r="D98" s="53"/>
      <c r="E98" s="16" t="s">
        <v>180</v>
      </c>
      <c r="F98" s="31">
        <v>180</v>
      </c>
      <c r="G98" s="17">
        <v>2</v>
      </c>
      <c r="H98" s="18">
        <f t="shared" si="0"/>
        <v>8</v>
      </c>
      <c r="I98" s="19">
        <f t="shared" si="1"/>
        <v>360</v>
      </c>
      <c r="J98" s="19">
        <f t="shared" si="2"/>
        <v>1440</v>
      </c>
      <c r="K98" s="17">
        <v>5</v>
      </c>
      <c r="L98" s="18">
        <f t="shared" si="3"/>
        <v>20</v>
      </c>
      <c r="M98" s="19">
        <f t="shared" si="4"/>
        <v>900</v>
      </c>
      <c r="N98" s="19">
        <f t="shared" si="5"/>
        <v>3600</v>
      </c>
      <c r="O98" s="17">
        <v>0</v>
      </c>
      <c r="P98" s="18">
        <f t="shared" si="6"/>
        <v>0</v>
      </c>
      <c r="Q98" s="19">
        <f t="shared" si="7"/>
        <v>0</v>
      </c>
      <c r="R98" s="19">
        <f t="shared" si="8"/>
        <v>0</v>
      </c>
      <c r="S98" s="17">
        <v>0</v>
      </c>
      <c r="T98" s="18">
        <f t="shared" si="9"/>
        <v>0</v>
      </c>
      <c r="U98" s="19">
        <f t="shared" si="10"/>
        <v>0</v>
      </c>
      <c r="V98" s="19">
        <f t="shared" si="11"/>
        <v>0</v>
      </c>
      <c r="W98" s="18">
        <f t="shared" si="12"/>
        <v>7</v>
      </c>
      <c r="X98" s="18">
        <f t="shared" si="13"/>
        <v>28</v>
      </c>
      <c r="Y98" s="20">
        <f t="shared" si="14"/>
        <v>1260</v>
      </c>
      <c r="Z98" s="20">
        <f t="shared" si="15"/>
        <v>5040</v>
      </c>
      <c r="AA98" s="20">
        <f t="shared" si="16"/>
        <v>1008</v>
      </c>
      <c r="AB98" s="20">
        <f t="shared" si="17"/>
        <v>6048</v>
      </c>
      <c r="AC98" s="21"/>
      <c r="AD98" s="21"/>
      <c r="AE98" s="21"/>
    </row>
    <row r="99" spans="1:31" ht="14" x14ac:dyDescent="0.3">
      <c r="A99" s="52">
        <v>28</v>
      </c>
      <c r="B99" s="14" t="s">
        <v>28</v>
      </c>
      <c r="C99" s="56" t="s">
        <v>181</v>
      </c>
      <c r="D99" s="54" t="s">
        <v>182</v>
      </c>
      <c r="E99" s="16" t="s">
        <v>183</v>
      </c>
      <c r="F99" s="31">
        <v>240</v>
      </c>
      <c r="G99" s="17">
        <v>2</v>
      </c>
      <c r="H99" s="18">
        <f t="shared" si="0"/>
        <v>8</v>
      </c>
      <c r="I99" s="19">
        <f t="shared" si="1"/>
        <v>480</v>
      </c>
      <c r="J99" s="19">
        <f t="shared" si="2"/>
        <v>1920</v>
      </c>
      <c r="K99" s="17">
        <v>5</v>
      </c>
      <c r="L99" s="18">
        <f t="shared" si="3"/>
        <v>20</v>
      </c>
      <c r="M99" s="19">
        <f t="shared" si="4"/>
        <v>1200</v>
      </c>
      <c r="N99" s="19">
        <f t="shared" si="5"/>
        <v>4800</v>
      </c>
      <c r="O99" s="17">
        <v>1</v>
      </c>
      <c r="P99" s="18">
        <f t="shared" si="6"/>
        <v>4</v>
      </c>
      <c r="Q99" s="19">
        <f t="shared" si="7"/>
        <v>240</v>
      </c>
      <c r="R99" s="19">
        <f t="shared" si="8"/>
        <v>960</v>
      </c>
      <c r="S99" s="17">
        <v>0</v>
      </c>
      <c r="T99" s="18">
        <f t="shared" si="9"/>
        <v>0</v>
      </c>
      <c r="U99" s="19">
        <f t="shared" si="10"/>
        <v>0</v>
      </c>
      <c r="V99" s="19">
        <f t="shared" si="11"/>
        <v>0</v>
      </c>
      <c r="W99" s="18">
        <f t="shared" si="12"/>
        <v>8</v>
      </c>
      <c r="X99" s="18">
        <f t="shared" si="13"/>
        <v>32</v>
      </c>
      <c r="Y99" s="20">
        <f t="shared" si="14"/>
        <v>1920</v>
      </c>
      <c r="Z99" s="20">
        <f t="shared" si="15"/>
        <v>7680</v>
      </c>
      <c r="AA99" s="20">
        <f t="shared" si="16"/>
        <v>1536</v>
      </c>
      <c r="AB99" s="20">
        <f t="shared" si="17"/>
        <v>9216</v>
      </c>
      <c r="AC99" s="21"/>
      <c r="AD99" s="21"/>
      <c r="AE99" s="21"/>
    </row>
    <row r="100" spans="1:31" ht="14" x14ac:dyDescent="0.3">
      <c r="A100" s="55"/>
      <c r="B100" s="14" t="s">
        <v>32</v>
      </c>
      <c r="C100" s="55"/>
      <c r="D100" s="55"/>
      <c r="E100" s="16" t="s">
        <v>184</v>
      </c>
      <c r="F100" s="31">
        <v>225</v>
      </c>
      <c r="G100" s="17">
        <v>2</v>
      </c>
      <c r="H100" s="18">
        <f t="shared" si="0"/>
        <v>8</v>
      </c>
      <c r="I100" s="19">
        <f t="shared" si="1"/>
        <v>450</v>
      </c>
      <c r="J100" s="19">
        <f t="shared" si="2"/>
        <v>1800</v>
      </c>
      <c r="K100" s="17">
        <v>5</v>
      </c>
      <c r="L100" s="18">
        <f t="shared" si="3"/>
        <v>20</v>
      </c>
      <c r="M100" s="19">
        <f t="shared" si="4"/>
        <v>1125</v>
      </c>
      <c r="N100" s="19">
        <f t="shared" si="5"/>
        <v>4500</v>
      </c>
      <c r="O100" s="17">
        <v>3</v>
      </c>
      <c r="P100" s="18">
        <f t="shared" si="6"/>
        <v>12</v>
      </c>
      <c r="Q100" s="19">
        <f t="shared" si="7"/>
        <v>675</v>
      </c>
      <c r="R100" s="19">
        <f t="shared" si="8"/>
        <v>2700</v>
      </c>
      <c r="S100" s="17">
        <v>0</v>
      </c>
      <c r="T100" s="18">
        <f t="shared" si="9"/>
        <v>0</v>
      </c>
      <c r="U100" s="19">
        <f t="shared" si="10"/>
        <v>0</v>
      </c>
      <c r="V100" s="19">
        <f t="shared" si="11"/>
        <v>0</v>
      </c>
      <c r="W100" s="18">
        <f t="shared" si="12"/>
        <v>10</v>
      </c>
      <c r="X100" s="18">
        <f t="shared" si="13"/>
        <v>40</v>
      </c>
      <c r="Y100" s="20">
        <f t="shared" si="14"/>
        <v>2250</v>
      </c>
      <c r="Z100" s="20">
        <f t="shared" si="15"/>
        <v>9000</v>
      </c>
      <c r="AA100" s="20">
        <f t="shared" si="16"/>
        <v>1800</v>
      </c>
      <c r="AB100" s="20">
        <f t="shared" si="17"/>
        <v>10800</v>
      </c>
      <c r="AC100" s="21"/>
      <c r="AD100" s="21"/>
      <c r="AE100" s="21"/>
    </row>
    <row r="101" spans="1:31" ht="14" x14ac:dyDescent="0.3">
      <c r="A101" s="55"/>
      <c r="B101" s="14" t="s">
        <v>34</v>
      </c>
      <c r="C101" s="55"/>
      <c r="D101" s="55"/>
      <c r="E101" s="16" t="s">
        <v>185</v>
      </c>
      <c r="F101" s="31">
        <v>145</v>
      </c>
      <c r="G101" s="17">
        <v>2</v>
      </c>
      <c r="H101" s="18">
        <f t="shared" si="0"/>
        <v>8</v>
      </c>
      <c r="I101" s="19">
        <f t="shared" si="1"/>
        <v>290</v>
      </c>
      <c r="J101" s="19">
        <f t="shared" si="2"/>
        <v>1160</v>
      </c>
      <c r="K101" s="17">
        <v>5</v>
      </c>
      <c r="L101" s="18">
        <f t="shared" si="3"/>
        <v>20</v>
      </c>
      <c r="M101" s="19">
        <f t="shared" si="4"/>
        <v>725</v>
      </c>
      <c r="N101" s="19">
        <f t="shared" si="5"/>
        <v>2900</v>
      </c>
      <c r="O101" s="17">
        <v>3</v>
      </c>
      <c r="P101" s="18">
        <f t="shared" si="6"/>
        <v>12</v>
      </c>
      <c r="Q101" s="19">
        <f t="shared" si="7"/>
        <v>435</v>
      </c>
      <c r="R101" s="19">
        <f t="shared" si="8"/>
        <v>1740</v>
      </c>
      <c r="S101" s="17">
        <v>0</v>
      </c>
      <c r="T101" s="18">
        <f t="shared" si="9"/>
        <v>0</v>
      </c>
      <c r="U101" s="19">
        <f t="shared" si="10"/>
        <v>0</v>
      </c>
      <c r="V101" s="19">
        <f t="shared" si="11"/>
        <v>0</v>
      </c>
      <c r="W101" s="18">
        <f t="shared" si="12"/>
        <v>10</v>
      </c>
      <c r="X101" s="18">
        <f t="shared" si="13"/>
        <v>40</v>
      </c>
      <c r="Y101" s="20">
        <f t="shared" si="14"/>
        <v>1450</v>
      </c>
      <c r="Z101" s="20">
        <f t="shared" si="15"/>
        <v>5800</v>
      </c>
      <c r="AA101" s="20">
        <f t="shared" si="16"/>
        <v>1160</v>
      </c>
      <c r="AB101" s="20">
        <f t="shared" si="17"/>
        <v>6960</v>
      </c>
      <c r="AC101" s="21"/>
      <c r="AD101" s="21"/>
      <c r="AE101" s="21"/>
    </row>
    <row r="102" spans="1:31" ht="14" x14ac:dyDescent="0.3">
      <c r="A102" s="55"/>
      <c r="B102" s="14" t="s">
        <v>36</v>
      </c>
      <c r="C102" s="55"/>
      <c r="D102" s="55"/>
      <c r="E102" s="16" t="s">
        <v>186</v>
      </c>
      <c r="F102" s="31">
        <v>150</v>
      </c>
      <c r="G102" s="17">
        <v>2</v>
      </c>
      <c r="H102" s="18">
        <f t="shared" si="0"/>
        <v>8</v>
      </c>
      <c r="I102" s="19">
        <f t="shared" si="1"/>
        <v>300</v>
      </c>
      <c r="J102" s="19">
        <f t="shared" si="2"/>
        <v>1200</v>
      </c>
      <c r="K102" s="17">
        <v>5</v>
      </c>
      <c r="L102" s="18">
        <f t="shared" si="3"/>
        <v>20</v>
      </c>
      <c r="M102" s="19">
        <f t="shared" si="4"/>
        <v>750</v>
      </c>
      <c r="N102" s="19">
        <f t="shared" si="5"/>
        <v>3000</v>
      </c>
      <c r="O102" s="17">
        <v>3</v>
      </c>
      <c r="P102" s="18">
        <f t="shared" si="6"/>
        <v>12</v>
      </c>
      <c r="Q102" s="19">
        <f t="shared" si="7"/>
        <v>450</v>
      </c>
      <c r="R102" s="19">
        <f t="shared" si="8"/>
        <v>1800</v>
      </c>
      <c r="S102" s="17">
        <v>0</v>
      </c>
      <c r="T102" s="18">
        <f t="shared" si="9"/>
        <v>0</v>
      </c>
      <c r="U102" s="19">
        <f t="shared" si="10"/>
        <v>0</v>
      </c>
      <c r="V102" s="19">
        <f t="shared" si="11"/>
        <v>0</v>
      </c>
      <c r="W102" s="18">
        <f t="shared" si="12"/>
        <v>10</v>
      </c>
      <c r="X102" s="18">
        <f t="shared" si="13"/>
        <v>40</v>
      </c>
      <c r="Y102" s="20">
        <f t="shared" si="14"/>
        <v>1500</v>
      </c>
      <c r="Z102" s="20">
        <f t="shared" si="15"/>
        <v>6000</v>
      </c>
      <c r="AA102" s="20">
        <f t="shared" si="16"/>
        <v>1200</v>
      </c>
      <c r="AB102" s="20">
        <f t="shared" si="17"/>
        <v>7200</v>
      </c>
      <c r="AC102" s="21"/>
      <c r="AD102" s="21"/>
      <c r="AE102" s="21"/>
    </row>
    <row r="103" spans="1:31" ht="14" x14ac:dyDescent="0.3">
      <c r="A103" s="55"/>
      <c r="B103" s="14" t="s">
        <v>38</v>
      </c>
      <c r="C103" s="55"/>
      <c r="D103" s="55"/>
      <c r="E103" s="16" t="s">
        <v>187</v>
      </c>
      <c r="F103" s="31">
        <v>145</v>
      </c>
      <c r="G103" s="17">
        <v>2</v>
      </c>
      <c r="H103" s="18">
        <f t="shared" si="0"/>
        <v>8</v>
      </c>
      <c r="I103" s="19">
        <f t="shared" si="1"/>
        <v>290</v>
      </c>
      <c r="J103" s="19">
        <f t="shared" si="2"/>
        <v>1160</v>
      </c>
      <c r="K103" s="17">
        <v>5</v>
      </c>
      <c r="L103" s="18">
        <f t="shared" si="3"/>
        <v>20</v>
      </c>
      <c r="M103" s="19">
        <f t="shared" si="4"/>
        <v>725</v>
      </c>
      <c r="N103" s="19">
        <f t="shared" si="5"/>
        <v>2900</v>
      </c>
      <c r="O103" s="17">
        <v>1</v>
      </c>
      <c r="P103" s="18">
        <f t="shared" si="6"/>
        <v>4</v>
      </c>
      <c r="Q103" s="19">
        <f t="shared" si="7"/>
        <v>145</v>
      </c>
      <c r="R103" s="19">
        <f t="shared" si="8"/>
        <v>580</v>
      </c>
      <c r="S103" s="17">
        <v>0</v>
      </c>
      <c r="T103" s="18">
        <f t="shared" si="9"/>
        <v>0</v>
      </c>
      <c r="U103" s="19">
        <f t="shared" si="10"/>
        <v>0</v>
      </c>
      <c r="V103" s="19">
        <f t="shared" si="11"/>
        <v>0</v>
      </c>
      <c r="W103" s="18">
        <f t="shared" si="12"/>
        <v>8</v>
      </c>
      <c r="X103" s="18">
        <f t="shared" si="13"/>
        <v>32</v>
      </c>
      <c r="Y103" s="20">
        <f t="shared" si="14"/>
        <v>1160</v>
      </c>
      <c r="Z103" s="20">
        <f t="shared" si="15"/>
        <v>4640</v>
      </c>
      <c r="AA103" s="20">
        <f t="shared" si="16"/>
        <v>928</v>
      </c>
      <c r="AB103" s="20">
        <f t="shared" si="17"/>
        <v>5568</v>
      </c>
      <c r="AC103" s="21"/>
      <c r="AD103" s="21"/>
      <c r="AE103" s="21"/>
    </row>
    <row r="104" spans="1:31" ht="14" x14ac:dyDescent="0.3">
      <c r="A104" s="55"/>
      <c r="B104" s="14" t="s">
        <v>58</v>
      </c>
      <c r="C104" s="55"/>
      <c r="D104" s="55"/>
      <c r="E104" s="16" t="s">
        <v>180</v>
      </c>
      <c r="F104" s="31">
        <v>215</v>
      </c>
      <c r="G104" s="17">
        <v>2</v>
      </c>
      <c r="H104" s="18">
        <f t="shared" si="0"/>
        <v>8</v>
      </c>
      <c r="I104" s="19">
        <f t="shared" si="1"/>
        <v>430</v>
      </c>
      <c r="J104" s="19">
        <f t="shared" si="2"/>
        <v>1720</v>
      </c>
      <c r="K104" s="17">
        <v>5</v>
      </c>
      <c r="L104" s="18">
        <f t="shared" si="3"/>
        <v>20</v>
      </c>
      <c r="M104" s="19">
        <f t="shared" si="4"/>
        <v>1075</v>
      </c>
      <c r="N104" s="19">
        <f t="shared" si="5"/>
        <v>4300</v>
      </c>
      <c r="O104" s="17">
        <v>3</v>
      </c>
      <c r="P104" s="18">
        <f t="shared" si="6"/>
        <v>12</v>
      </c>
      <c r="Q104" s="19">
        <f t="shared" si="7"/>
        <v>645</v>
      </c>
      <c r="R104" s="19">
        <f t="shared" si="8"/>
        <v>2580</v>
      </c>
      <c r="S104" s="17">
        <v>0</v>
      </c>
      <c r="T104" s="18">
        <f t="shared" si="9"/>
        <v>0</v>
      </c>
      <c r="U104" s="19">
        <f t="shared" si="10"/>
        <v>0</v>
      </c>
      <c r="V104" s="19">
        <f t="shared" si="11"/>
        <v>0</v>
      </c>
      <c r="W104" s="18">
        <f t="shared" si="12"/>
        <v>10</v>
      </c>
      <c r="X104" s="18">
        <f t="shared" si="13"/>
        <v>40</v>
      </c>
      <c r="Y104" s="20">
        <f t="shared" si="14"/>
        <v>2150</v>
      </c>
      <c r="Z104" s="20">
        <f t="shared" si="15"/>
        <v>8600</v>
      </c>
      <c r="AA104" s="20">
        <f t="shared" si="16"/>
        <v>1720</v>
      </c>
      <c r="AB104" s="20">
        <f t="shared" si="17"/>
        <v>10320</v>
      </c>
      <c r="AC104" s="21"/>
      <c r="AD104" s="21"/>
      <c r="AE104" s="21"/>
    </row>
    <row r="105" spans="1:31" ht="14" x14ac:dyDescent="0.3">
      <c r="A105" s="55"/>
      <c r="B105" s="14" t="s">
        <v>142</v>
      </c>
      <c r="C105" s="55"/>
      <c r="D105" s="55"/>
      <c r="E105" s="16" t="s">
        <v>188</v>
      </c>
      <c r="F105" s="31">
        <v>190</v>
      </c>
      <c r="G105" s="17">
        <v>2</v>
      </c>
      <c r="H105" s="18">
        <f t="shared" si="0"/>
        <v>8</v>
      </c>
      <c r="I105" s="19">
        <f t="shared" si="1"/>
        <v>380</v>
      </c>
      <c r="J105" s="19">
        <f t="shared" si="2"/>
        <v>1520</v>
      </c>
      <c r="K105" s="17">
        <v>5</v>
      </c>
      <c r="L105" s="18">
        <f t="shared" si="3"/>
        <v>20</v>
      </c>
      <c r="M105" s="19">
        <f t="shared" si="4"/>
        <v>950</v>
      </c>
      <c r="N105" s="19">
        <f t="shared" si="5"/>
        <v>3800</v>
      </c>
      <c r="O105" s="17">
        <v>3</v>
      </c>
      <c r="P105" s="18">
        <f t="shared" si="6"/>
        <v>12</v>
      </c>
      <c r="Q105" s="19">
        <f t="shared" si="7"/>
        <v>570</v>
      </c>
      <c r="R105" s="19">
        <f t="shared" si="8"/>
        <v>2280</v>
      </c>
      <c r="S105" s="17">
        <v>0</v>
      </c>
      <c r="T105" s="18">
        <f t="shared" si="9"/>
        <v>0</v>
      </c>
      <c r="U105" s="19">
        <f t="shared" si="10"/>
        <v>0</v>
      </c>
      <c r="V105" s="19">
        <f t="shared" si="11"/>
        <v>0</v>
      </c>
      <c r="W105" s="18">
        <f t="shared" si="12"/>
        <v>10</v>
      </c>
      <c r="X105" s="18">
        <f t="shared" si="13"/>
        <v>40</v>
      </c>
      <c r="Y105" s="20">
        <f t="shared" si="14"/>
        <v>1900</v>
      </c>
      <c r="Z105" s="20">
        <f t="shared" si="15"/>
        <v>7600</v>
      </c>
      <c r="AA105" s="20">
        <f t="shared" si="16"/>
        <v>1520</v>
      </c>
      <c r="AB105" s="20">
        <f t="shared" si="17"/>
        <v>9120</v>
      </c>
      <c r="AC105" s="21"/>
      <c r="AD105" s="21"/>
      <c r="AE105" s="21"/>
    </row>
    <row r="106" spans="1:31" ht="14" x14ac:dyDescent="0.3">
      <c r="A106" s="53"/>
      <c r="B106" s="14" t="s">
        <v>144</v>
      </c>
      <c r="C106" s="53"/>
      <c r="D106" s="53"/>
      <c r="E106" s="16" t="s">
        <v>189</v>
      </c>
      <c r="F106" s="31">
        <v>210</v>
      </c>
      <c r="G106" s="17">
        <v>2</v>
      </c>
      <c r="H106" s="18">
        <f t="shared" si="0"/>
        <v>8</v>
      </c>
      <c r="I106" s="19">
        <f t="shared" si="1"/>
        <v>420</v>
      </c>
      <c r="J106" s="19">
        <f t="shared" si="2"/>
        <v>1680</v>
      </c>
      <c r="K106" s="17">
        <v>5</v>
      </c>
      <c r="L106" s="18">
        <f t="shared" si="3"/>
        <v>20</v>
      </c>
      <c r="M106" s="19">
        <f t="shared" si="4"/>
        <v>1050</v>
      </c>
      <c r="N106" s="19">
        <f t="shared" si="5"/>
        <v>4200</v>
      </c>
      <c r="O106" s="17">
        <v>1</v>
      </c>
      <c r="P106" s="18">
        <f t="shared" si="6"/>
        <v>4</v>
      </c>
      <c r="Q106" s="19">
        <f t="shared" si="7"/>
        <v>210</v>
      </c>
      <c r="R106" s="19">
        <f t="shared" si="8"/>
        <v>840</v>
      </c>
      <c r="S106" s="17">
        <v>0</v>
      </c>
      <c r="T106" s="18">
        <f t="shared" si="9"/>
        <v>0</v>
      </c>
      <c r="U106" s="19">
        <f t="shared" si="10"/>
        <v>0</v>
      </c>
      <c r="V106" s="19">
        <f t="shared" si="11"/>
        <v>0</v>
      </c>
      <c r="W106" s="18">
        <f t="shared" si="12"/>
        <v>8</v>
      </c>
      <c r="X106" s="18">
        <f t="shared" si="13"/>
        <v>32</v>
      </c>
      <c r="Y106" s="20">
        <f t="shared" si="14"/>
        <v>1680</v>
      </c>
      <c r="Z106" s="20">
        <f t="shared" si="15"/>
        <v>6720</v>
      </c>
      <c r="AA106" s="20">
        <f t="shared" si="16"/>
        <v>1344</v>
      </c>
      <c r="AB106" s="20">
        <f t="shared" si="17"/>
        <v>8064</v>
      </c>
      <c r="AC106" s="21"/>
      <c r="AD106" s="21"/>
      <c r="AE106" s="21"/>
    </row>
    <row r="107" spans="1:31" ht="84" x14ac:dyDescent="0.3">
      <c r="A107" s="23">
        <v>29</v>
      </c>
      <c r="B107" s="14" t="s">
        <v>28</v>
      </c>
      <c r="C107" s="26" t="s">
        <v>190</v>
      </c>
      <c r="D107" s="25" t="s">
        <v>191</v>
      </c>
      <c r="E107" s="16" t="s">
        <v>192</v>
      </c>
      <c r="F107" s="33">
        <v>520</v>
      </c>
      <c r="G107" s="17">
        <v>5</v>
      </c>
      <c r="H107" s="18">
        <f t="shared" si="0"/>
        <v>20</v>
      </c>
      <c r="I107" s="19">
        <f t="shared" si="1"/>
        <v>2600</v>
      </c>
      <c r="J107" s="19">
        <f t="shared" si="2"/>
        <v>10400</v>
      </c>
      <c r="K107" s="17">
        <v>0</v>
      </c>
      <c r="L107" s="18">
        <f t="shared" si="3"/>
        <v>0</v>
      </c>
      <c r="M107" s="19">
        <f t="shared" si="4"/>
        <v>0</v>
      </c>
      <c r="N107" s="19">
        <f t="shared" si="5"/>
        <v>0</v>
      </c>
      <c r="O107" s="17">
        <v>0</v>
      </c>
      <c r="P107" s="18">
        <f t="shared" si="6"/>
        <v>0</v>
      </c>
      <c r="Q107" s="19">
        <f t="shared" si="7"/>
        <v>0</v>
      </c>
      <c r="R107" s="19">
        <f t="shared" si="8"/>
        <v>0</v>
      </c>
      <c r="S107" s="17">
        <v>0</v>
      </c>
      <c r="T107" s="18">
        <f t="shared" si="9"/>
        <v>0</v>
      </c>
      <c r="U107" s="19">
        <f t="shared" si="10"/>
        <v>0</v>
      </c>
      <c r="V107" s="19">
        <f t="shared" si="11"/>
        <v>0</v>
      </c>
      <c r="W107" s="18">
        <f t="shared" si="12"/>
        <v>5</v>
      </c>
      <c r="X107" s="18">
        <f t="shared" si="13"/>
        <v>20</v>
      </c>
      <c r="Y107" s="20">
        <f t="shared" si="14"/>
        <v>2600</v>
      </c>
      <c r="Z107" s="20">
        <f t="shared" si="15"/>
        <v>10400</v>
      </c>
      <c r="AA107" s="20">
        <f t="shared" si="16"/>
        <v>2080</v>
      </c>
      <c r="AB107" s="20">
        <f t="shared" si="17"/>
        <v>12480</v>
      </c>
      <c r="AC107" s="21"/>
      <c r="AD107" s="21"/>
      <c r="AE107" s="21"/>
    </row>
    <row r="108" spans="1:31" ht="136.5" customHeight="1" x14ac:dyDescent="0.3">
      <c r="A108" s="23">
        <v>30</v>
      </c>
      <c r="B108" s="14" t="s">
        <v>28</v>
      </c>
      <c r="C108" s="26" t="s">
        <v>193</v>
      </c>
      <c r="D108" s="25" t="s">
        <v>194</v>
      </c>
      <c r="E108" s="20"/>
      <c r="F108" s="33">
        <v>250</v>
      </c>
      <c r="G108" s="17">
        <v>10</v>
      </c>
      <c r="H108" s="18">
        <f t="shared" si="0"/>
        <v>40</v>
      </c>
      <c r="I108" s="19">
        <f t="shared" si="1"/>
        <v>2500</v>
      </c>
      <c r="J108" s="19">
        <f t="shared" si="2"/>
        <v>10000</v>
      </c>
      <c r="K108" s="17">
        <v>15</v>
      </c>
      <c r="L108" s="18">
        <f t="shared" si="3"/>
        <v>60</v>
      </c>
      <c r="M108" s="19">
        <f t="shared" si="4"/>
        <v>3750</v>
      </c>
      <c r="N108" s="19">
        <f t="shared" si="5"/>
        <v>15000</v>
      </c>
      <c r="O108" s="17">
        <v>5</v>
      </c>
      <c r="P108" s="18">
        <f t="shared" si="6"/>
        <v>20</v>
      </c>
      <c r="Q108" s="19">
        <f t="shared" si="7"/>
        <v>1250</v>
      </c>
      <c r="R108" s="19">
        <f t="shared" si="8"/>
        <v>5000</v>
      </c>
      <c r="S108" s="17">
        <v>50</v>
      </c>
      <c r="T108" s="18">
        <f t="shared" si="9"/>
        <v>200</v>
      </c>
      <c r="U108" s="19">
        <f t="shared" si="10"/>
        <v>12500</v>
      </c>
      <c r="V108" s="19">
        <f t="shared" si="11"/>
        <v>50000</v>
      </c>
      <c r="W108" s="18">
        <f t="shared" si="12"/>
        <v>80</v>
      </c>
      <c r="X108" s="18">
        <f t="shared" si="13"/>
        <v>320</v>
      </c>
      <c r="Y108" s="20">
        <f t="shared" si="14"/>
        <v>20000</v>
      </c>
      <c r="Z108" s="20">
        <f t="shared" si="15"/>
        <v>80000</v>
      </c>
      <c r="AA108" s="20">
        <f t="shared" si="16"/>
        <v>16000</v>
      </c>
      <c r="AB108" s="20">
        <f t="shared" si="17"/>
        <v>96000</v>
      </c>
      <c r="AC108" s="21"/>
      <c r="AD108" s="21"/>
      <c r="AE108" s="21"/>
    </row>
    <row r="109" spans="1:31" ht="168" x14ac:dyDescent="0.3">
      <c r="A109" s="23">
        <v>31</v>
      </c>
      <c r="B109" s="14" t="s">
        <v>28</v>
      </c>
      <c r="C109" s="26" t="s">
        <v>195</v>
      </c>
      <c r="D109" s="25" t="s">
        <v>196</v>
      </c>
      <c r="E109" s="20"/>
      <c r="F109" s="33">
        <v>310</v>
      </c>
      <c r="G109" s="17">
        <v>10</v>
      </c>
      <c r="H109" s="18">
        <f t="shared" si="0"/>
        <v>40</v>
      </c>
      <c r="I109" s="19">
        <f t="shared" si="1"/>
        <v>3100</v>
      </c>
      <c r="J109" s="19">
        <f t="shared" si="2"/>
        <v>12400</v>
      </c>
      <c r="K109" s="17">
        <v>15</v>
      </c>
      <c r="L109" s="18">
        <f t="shared" si="3"/>
        <v>60</v>
      </c>
      <c r="M109" s="19">
        <f t="shared" si="4"/>
        <v>4650</v>
      </c>
      <c r="N109" s="19">
        <f t="shared" si="5"/>
        <v>18600</v>
      </c>
      <c r="O109" s="17">
        <v>0</v>
      </c>
      <c r="P109" s="18">
        <f t="shared" si="6"/>
        <v>0</v>
      </c>
      <c r="Q109" s="19">
        <f t="shared" si="7"/>
        <v>0</v>
      </c>
      <c r="R109" s="19">
        <f t="shared" si="8"/>
        <v>0</v>
      </c>
      <c r="S109" s="17">
        <v>0</v>
      </c>
      <c r="T109" s="18">
        <f t="shared" si="9"/>
        <v>0</v>
      </c>
      <c r="U109" s="19">
        <f t="shared" si="10"/>
        <v>0</v>
      </c>
      <c r="V109" s="19">
        <f t="shared" si="11"/>
        <v>0</v>
      </c>
      <c r="W109" s="18">
        <f t="shared" si="12"/>
        <v>25</v>
      </c>
      <c r="X109" s="18">
        <f t="shared" si="13"/>
        <v>100</v>
      </c>
      <c r="Y109" s="20">
        <f t="shared" si="14"/>
        <v>7750</v>
      </c>
      <c r="Z109" s="20">
        <f t="shared" si="15"/>
        <v>31000</v>
      </c>
      <c r="AA109" s="20">
        <f t="shared" si="16"/>
        <v>6200</v>
      </c>
      <c r="AB109" s="20">
        <f t="shared" si="17"/>
        <v>37200</v>
      </c>
      <c r="AC109" s="21"/>
      <c r="AD109" s="21"/>
      <c r="AE109" s="21"/>
    </row>
    <row r="110" spans="1:31" ht="147.5" customHeight="1" x14ac:dyDescent="0.3">
      <c r="A110" s="34">
        <v>32</v>
      </c>
      <c r="B110" s="35" t="s">
        <v>28</v>
      </c>
      <c r="C110" s="24" t="s">
        <v>197</v>
      </c>
      <c r="D110" s="25" t="s">
        <v>198</v>
      </c>
      <c r="E110" s="20"/>
      <c r="F110" s="33">
        <v>440</v>
      </c>
      <c r="G110" s="17">
        <v>5</v>
      </c>
      <c r="H110" s="18">
        <f t="shared" si="0"/>
        <v>20</v>
      </c>
      <c r="I110" s="19">
        <f t="shared" si="1"/>
        <v>2200</v>
      </c>
      <c r="J110" s="19">
        <f t="shared" si="2"/>
        <v>8800</v>
      </c>
      <c r="K110" s="17">
        <v>0</v>
      </c>
      <c r="L110" s="18">
        <f t="shared" si="3"/>
        <v>0</v>
      </c>
      <c r="M110" s="19">
        <f t="shared" si="4"/>
        <v>0</v>
      </c>
      <c r="N110" s="19">
        <f t="shared" si="5"/>
        <v>0</v>
      </c>
      <c r="O110" s="17">
        <v>0</v>
      </c>
      <c r="P110" s="18">
        <f t="shared" si="6"/>
        <v>0</v>
      </c>
      <c r="Q110" s="19">
        <f t="shared" si="7"/>
        <v>0</v>
      </c>
      <c r="R110" s="19">
        <f t="shared" si="8"/>
        <v>0</v>
      </c>
      <c r="S110" s="17">
        <v>0</v>
      </c>
      <c r="T110" s="18">
        <f t="shared" si="9"/>
        <v>0</v>
      </c>
      <c r="U110" s="19">
        <f t="shared" si="10"/>
        <v>0</v>
      </c>
      <c r="V110" s="19">
        <f t="shared" si="11"/>
        <v>0</v>
      </c>
      <c r="W110" s="18">
        <f t="shared" si="12"/>
        <v>5</v>
      </c>
      <c r="X110" s="18">
        <f t="shared" si="13"/>
        <v>20</v>
      </c>
      <c r="Y110" s="20">
        <f t="shared" si="14"/>
        <v>2200</v>
      </c>
      <c r="Z110" s="20">
        <f t="shared" si="15"/>
        <v>8800</v>
      </c>
      <c r="AA110" s="20">
        <f t="shared" si="16"/>
        <v>1760</v>
      </c>
      <c r="AB110" s="20">
        <f t="shared" si="17"/>
        <v>10560</v>
      </c>
      <c r="AC110" s="21"/>
      <c r="AD110" s="21"/>
      <c r="AE110" s="21"/>
    </row>
    <row r="111" spans="1:31" ht="154" x14ac:dyDescent="0.3">
      <c r="A111" s="34">
        <v>33</v>
      </c>
      <c r="B111" s="35" t="s">
        <v>28</v>
      </c>
      <c r="C111" s="24" t="s">
        <v>199</v>
      </c>
      <c r="D111" s="25" t="s">
        <v>200</v>
      </c>
      <c r="E111" s="20"/>
      <c r="F111" s="33">
        <v>500</v>
      </c>
      <c r="G111" s="17">
        <v>5</v>
      </c>
      <c r="H111" s="18">
        <f t="shared" si="0"/>
        <v>20</v>
      </c>
      <c r="I111" s="19">
        <f t="shared" si="1"/>
        <v>2500</v>
      </c>
      <c r="J111" s="19">
        <f t="shared" si="2"/>
        <v>10000</v>
      </c>
      <c r="K111" s="17">
        <v>5</v>
      </c>
      <c r="L111" s="18">
        <f t="shared" si="3"/>
        <v>20</v>
      </c>
      <c r="M111" s="19">
        <f t="shared" si="4"/>
        <v>2500</v>
      </c>
      <c r="N111" s="19">
        <f t="shared" si="5"/>
        <v>10000</v>
      </c>
      <c r="O111" s="17">
        <v>20</v>
      </c>
      <c r="P111" s="18">
        <f t="shared" si="6"/>
        <v>80</v>
      </c>
      <c r="Q111" s="19">
        <f t="shared" si="7"/>
        <v>10000</v>
      </c>
      <c r="R111" s="19">
        <f t="shared" si="8"/>
        <v>40000</v>
      </c>
      <c r="S111" s="17">
        <v>0</v>
      </c>
      <c r="T111" s="18">
        <f t="shared" si="9"/>
        <v>0</v>
      </c>
      <c r="U111" s="19">
        <f t="shared" si="10"/>
        <v>0</v>
      </c>
      <c r="V111" s="19">
        <f t="shared" si="11"/>
        <v>0</v>
      </c>
      <c r="W111" s="18">
        <f t="shared" si="12"/>
        <v>30</v>
      </c>
      <c r="X111" s="18">
        <f t="shared" si="13"/>
        <v>120</v>
      </c>
      <c r="Y111" s="20">
        <f t="shared" si="14"/>
        <v>15000</v>
      </c>
      <c r="Z111" s="20">
        <f t="shared" si="15"/>
        <v>60000</v>
      </c>
      <c r="AA111" s="20">
        <f t="shared" si="16"/>
        <v>12000</v>
      </c>
      <c r="AB111" s="20">
        <f t="shared" si="17"/>
        <v>72000</v>
      </c>
      <c r="AC111" s="21"/>
      <c r="AD111" s="21"/>
      <c r="AE111" s="21"/>
    </row>
    <row r="112" spans="1:31" ht="226.5" customHeight="1" x14ac:dyDescent="0.3">
      <c r="A112" s="34">
        <v>34</v>
      </c>
      <c r="B112" s="35" t="s">
        <v>28</v>
      </c>
      <c r="C112" s="24" t="s">
        <v>201</v>
      </c>
      <c r="D112" s="25" t="s">
        <v>202</v>
      </c>
      <c r="E112" s="16" t="s">
        <v>203</v>
      </c>
      <c r="F112" s="33">
        <v>410</v>
      </c>
      <c r="G112" s="17">
        <v>5</v>
      </c>
      <c r="H112" s="18">
        <f t="shared" si="0"/>
        <v>20</v>
      </c>
      <c r="I112" s="19">
        <f t="shared" si="1"/>
        <v>2050</v>
      </c>
      <c r="J112" s="19">
        <f t="shared" si="2"/>
        <v>8200</v>
      </c>
      <c r="K112" s="17">
        <v>0</v>
      </c>
      <c r="L112" s="18">
        <f t="shared" si="3"/>
        <v>0</v>
      </c>
      <c r="M112" s="19">
        <f t="shared" si="4"/>
        <v>0</v>
      </c>
      <c r="N112" s="19">
        <f t="shared" si="5"/>
        <v>0</v>
      </c>
      <c r="O112" s="17">
        <v>0</v>
      </c>
      <c r="P112" s="18">
        <f t="shared" si="6"/>
        <v>0</v>
      </c>
      <c r="Q112" s="19">
        <f t="shared" si="7"/>
        <v>0</v>
      </c>
      <c r="R112" s="19">
        <f t="shared" si="8"/>
        <v>0</v>
      </c>
      <c r="S112" s="17">
        <v>0</v>
      </c>
      <c r="T112" s="18">
        <f t="shared" si="9"/>
        <v>0</v>
      </c>
      <c r="U112" s="19">
        <f t="shared" si="10"/>
        <v>0</v>
      </c>
      <c r="V112" s="19">
        <f t="shared" si="11"/>
        <v>0</v>
      </c>
      <c r="W112" s="18">
        <f t="shared" si="12"/>
        <v>5</v>
      </c>
      <c r="X112" s="18">
        <f t="shared" si="13"/>
        <v>20</v>
      </c>
      <c r="Y112" s="20">
        <f t="shared" si="14"/>
        <v>2050</v>
      </c>
      <c r="Z112" s="20">
        <f t="shared" si="15"/>
        <v>8200</v>
      </c>
      <c r="AA112" s="20">
        <f t="shared" si="16"/>
        <v>1640</v>
      </c>
      <c r="AB112" s="20">
        <f t="shared" si="17"/>
        <v>9840</v>
      </c>
      <c r="AC112" s="21"/>
      <c r="AD112" s="21"/>
      <c r="AE112" s="21"/>
    </row>
    <row r="113" spans="1:31" ht="154" x14ac:dyDescent="0.3">
      <c r="A113" s="52">
        <v>35</v>
      </c>
      <c r="B113" s="14" t="s">
        <v>28</v>
      </c>
      <c r="C113" s="57" t="s">
        <v>204</v>
      </c>
      <c r="D113" s="54" t="s">
        <v>205</v>
      </c>
      <c r="E113" s="16" t="s">
        <v>206</v>
      </c>
      <c r="F113" s="16">
        <v>420</v>
      </c>
      <c r="G113" s="17">
        <v>15</v>
      </c>
      <c r="H113" s="18">
        <f t="shared" si="0"/>
        <v>60</v>
      </c>
      <c r="I113" s="19">
        <f t="shared" si="1"/>
        <v>6300</v>
      </c>
      <c r="J113" s="19">
        <f t="shared" si="2"/>
        <v>25200</v>
      </c>
      <c r="K113" s="17">
        <v>5</v>
      </c>
      <c r="L113" s="18">
        <f t="shared" si="3"/>
        <v>20</v>
      </c>
      <c r="M113" s="19">
        <f t="shared" si="4"/>
        <v>2100</v>
      </c>
      <c r="N113" s="19">
        <f t="shared" si="5"/>
        <v>8400</v>
      </c>
      <c r="O113" s="17">
        <v>0</v>
      </c>
      <c r="P113" s="18">
        <f t="shared" si="6"/>
        <v>0</v>
      </c>
      <c r="Q113" s="19">
        <f t="shared" si="7"/>
        <v>0</v>
      </c>
      <c r="R113" s="19">
        <f t="shared" si="8"/>
        <v>0</v>
      </c>
      <c r="S113" s="17">
        <v>0</v>
      </c>
      <c r="T113" s="18">
        <f t="shared" si="9"/>
        <v>0</v>
      </c>
      <c r="U113" s="19">
        <f t="shared" si="10"/>
        <v>0</v>
      </c>
      <c r="V113" s="19">
        <f t="shared" si="11"/>
        <v>0</v>
      </c>
      <c r="W113" s="18">
        <f t="shared" si="12"/>
        <v>20</v>
      </c>
      <c r="X113" s="18">
        <f t="shared" si="13"/>
        <v>80</v>
      </c>
      <c r="Y113" s="20">
        <f t="shared" si="14"/>
        <v>8400</v>
      </c>
      <c r="Z113" s="20">
        <f t="shared" si="15"/>
        <v>33600</v>
      </c>
      <c r="AA113" s="20">
        <f t="shared" si="16"/>
        <v>6720</v>
      </c>
      <c r="AB113" s="20">
        <f t="shared" si="17"/>
        <v>40320</v>
      </c>
      <c r="AC113" s="21"/>
      <c r="AD113" s="21"/>
      <c r="AE113" s="21"/>
    </row>
    <row r="114" spans="1:31" ht="154" x14ac:dyDescent="0.3">
      <c r="A114" s="53"/>
      <c r="B114" s="14" t="s">
        <v>32</v>
      </c>
      <c r="C114" s="53"/>
      <c r="D114" s="53"/>
      <c r="E114" s="16" t="s">
        <v>207</v>
      </c>
      <c r="F114" s="16">
        <v>500</v>
      </c>
      <c r="G114" s="17">
        <v>15</v>
      </c>
      <c r="H114" s="18">
        <f t="shared" si="0"/>
        <v>60</v>
      </c>
      <c r="I114" s="19">
        <f t="shared" si="1"/>
        <v>7500</v>
      </c>
      <c r="J114" s="19">
        <f t="shared" si="2"/>
        <v>30000</v>
      </c>
      <c r="K114" s="17">
        <v>25</v>
      </c>
      <c r="L114" s="18">
        <f t="shared" si="3"/>
        <v>100</v>
      </c>
      <c r="M114" s="19">
        <f t="shared" si="4"/>
        <v>12500</v>
      </c>
      <c r="N114" s="19">
        <f t="shared" si="5"/>
        <v>50000</v>
      </c>
      <c r="O114" s="17">
        <v>0</v>
      </c>
      <c r="P114" s="18">
        <f t="shared" si="6"/>
        <v>0</v>
      </c>
      <c r="Q114" s="19">
        <f t="shared" si="7"/>
        <v>0</v>
      </c>
      <c r="R114" s="19">
        <f t="shared" si="8"/>
        <v>0</v>
      </c>
      <c r="S114" s="17">
        <v>0</v>
      </c>
      <c r="T114" s="36">
        <f t="shared" si="9"/>
        <v>0</v>
      </c>
      <c r="U114" s="19">
        <f t="shared" si="10"/>
        <v>0</v>
      </c>
      <c r="V114" s="19">
        <f t="shared" si="11"/>
        <v>0</v>
      </c>
      <c r="W114" s="18">
        <f t="shared" si="12"/>
        <v>40</v>
      </c>
      <c r="X114" s="18">
        <f t="shared" si="13"/>
        <v>160</v>
      </c>
      <c r="Y114" s="20">
        <f t="shared" si="14"/>
        <v>20000</v>
      </c>
      <c r="Z114" s="20">
        <f t="shared" si="15"/>
        <v>80000</v>
      </c>
      <c r="AA114" s="20">
        <f t="shared" si="16"/>
        <v>16000</v>
      </c>
      <c r="AB114" s="20">
        <f t="shared" si="17"/>
        <v>96000</v>
      </c>
      <c r="AC114" s="21"/>
      <c r="AD114" s="21"/>
      <c r="AE114" s="21"/>
    </row>
    <row r="115" spans="1:31" ht="14" x14ac:dyDescent="0.3">
      <c r="A115" s="37"/>
      <c r="B115" s="38"/>
      <c r="C115" s="39"/>
      <c r="D115" s="40"/>
      <c r="E115" s="38"/>
      <c r="F115" s="41"/>
      <c r="G115" s="42"/>
      <c r="H115" s="42"/>
      <c r="I115" s="43">
        <f t="shared" ref="I115:J115" si="18">SUM(I2:I114)</f>
        <v>576862</v>
      </c>
      <c r="J115" s="43">
        <f t="shared" si="18"/>
        <v>2307448</v>
      </c>
      <c r="K115" s="42"/>
      <c r="L115" s="18">
        <f t="shared" si="3"/>
        <v>0</v>
      </c>
      <c r="M115" s="44">
        <f t="shared" ref="M115:N115" si="19">SUM(M2:M114)</f>
        <v>405080.5</v>
      </c>
      <c r="N115" s="44">
        <f t="shared" si="19"/>
        <v>1620322</v>
      </c>
      <c r="O115" s="42"/>
      <c r="P115" s="18">
        <f t="shared" si="6"/>
        <v>0</v>
      </c>
      <c r="Q115" s="45">
        <f t="shared" ref="Q115:R115" si="20">SUM(Q2:Q114)</f>
        <v>343229</v>
      </c>
      <c r="R115" s="45">
        <f t="shared" si="20"/>
        <v>1372916</v>
      </c>
      <c r="S115" s="42"/>
      <c r="T115" s="46"/>
      <c r="U115" s="47">
        <f t="shared" ref="U115:V115" si="21">SUM(U2:U114)</f>
        <v>436420</v>
      </c>
      <c r="V115" s="48">
        <f t="shared" si="21"/>
        <v>1745680</v>
      </c>
      <c r="W115" s="49"/>
      <c r="X115" s="49"/>
      <c r="Y115" s="50">
        <f t="shared" ref="Y115:AB115" si="22">SUM(Y2:Y114)</f>
        <v>1761591.5</v>
      </c>
      <c r="Z115" s="50">
        <f t="shared" si="22"/>
        <v>7046366</v>
      </c>
      <c r="AA115" s="51">
        <f t="shared" si="22"/>
        <v>1409273.2</v>
      </c>
      <c r="AB115" s="50">
        <f t="shared" si="22"/>
        <v>8455639.1999999993</v>
      </c>
      <c r="AC115" s="21"/>
      <c r="AD115" s="21"/>
      <c r="AE115" s="21"/>
    </row>
    <row r="116" spans="1:31" ht="14" x14ac:dyDescent="0.3">
      <c r="A116" s="37"/>
      <c r="B116" s="38"/>
      <c r="C116" s="39"/>
      <c r="D116" s="40"/>
      <c r="E116" s="38"/>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1"/>
      <c r="AD116" s="21"/>
      <c r="AE116" s="21"/>
    </row>
    <row r="117" spans="1:31" ht="14" x14ac:dyDescent="0.3">
      <c r="A117" s="37"/>
      <c r="B117" s="38"/>
      <c r="C117" s="39"/>
      <c r="D117" s="40"/>
      <c r="E117" s="38"/>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1"/>
      <c r="AD117" s="21"/>
      <c r="AE117" s="21"/>
    </row>
    <row r="118" spans="1:31" ht="14" x14ac:dyDescent="0.3">
      <c r="A118" s="37"/>
      <c r="B118" s="38"/>
      <c r="C118" s="39"/>
      <c r="D118" s="40"/>
      <c r="E118" s="38"/>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1"/>
      <c r="AD118" s="21"/>
      <c r="AE118" s="21"/>
    </row>
    <row r="119" spans="1:31" ht="14" x14ac:dyDescent="0.3">
      <c r="A119" s="37"/>
      <c r="B119" s="38"/>
      <c r="C119" s="39"/>
      <c r="D119" s="40"/>
      <c r="E119" s="38"/>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1"/>
      <c r="AD119" s="21"/>
      <c r="AE119" s="21"/>
    </row>
    <row r="120" spans="1:31" ht="14" x14ac:dyDescent="0.3">
      <c r="A120" s="37"/>
      <c r="B120" s="38"/>
      <c r="C120" s="39"/>
      <c r="D120" s="40"/>
      <c r="E120" s="38"/>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1"/>
      <c r="AD120" s="21"/>
      <c r="AE120" s="21"/>
    </row>
    <row r="121" spans="1:31" ht="14" x14ac:dyDescent="0.3">
      <c r="A121" s="37"/>
      <c r="B121" s="38"/>
      <c r="C121" s="39"/>
      <c r="D121" s="40"/>
      <c r="E121" s="38"/>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1"/>
      <c r="AD121" s="21"/>
      <c r="AE121" s="21"/>
    </row>
    <row r="122" spans="1:31" ht="14" x14ac:dyDescent="0.3">
      <c r="A122" s="37"/>
      <c r="B122" s="38"/>
      <c r="C122" s="39"/>
      <c r="D122" s="40"/>
      <c r="E122" s="38"/>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1"/>
      <c r="AD122" s="21"/>
      <c r="AE122" s="21"/>
    </row>
    <row r="123" spans="1:31" ht="14" x14ac:dyDescent="0.3">
      <c r="A123" s="37"/>
      <c r="B123" s="38"/>
      <c r="C123" s="39"/>
      <c r="D123" s="40"/>
      <c r="E123" s="38"/>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1"/>
      <c r="AD123" s="21"/>
      <c r="AE123" s="21"/>
    </row>
    <row r="124" spans="1:31" ht="14" x14ac:dyDescent="0.3">
      <c r="A124" s="37"/>
      <c r="B124" s="38"/>
      <c r="C124" s="39"/>
      <c r="D124" s="40"/>
      <c r="E124" s="38"/>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1"/>
      <c r="AD124" s="21"/>
      <c r="AE124" s="21"/>
    </row>
    <row r="125" spans="1:31" ht="14" x14ac:dyDescent="0.3">
      <c r="A125" s="37"/>
      <c r="B125" s="38"/>
      <c r="C125" s="39"/>
      <c r="D125" s="40"/>
      <c r="E125" s="38"/>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1"/>
      <c r="AD125" s="21"/>
      <c r="AE125" s="21"/>
    </row>
    <row r="126" spans="1:31" ht="14" x14ac:dyDescent="0.3">
      <c r="A126" s="37"/>
      <c r="B126" s="38"/>
      <c r="C126" s="39"/>
      <c r="D126" s="40"/>
      <c r="E126" s="38"/>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1"/>
      <c r="AD126" s="21"/>
      <c r="AE126" s="21"/>
    </row>
    <row r="127" spans="1:31" ht="14" x14ac:dyDescent="0.3">
      <c r="A127" s="37"/>
      <c r="B127" s="38"/>
      <c r="C127" s="39"/>
      <c r="D127" s="40"/>
      <c r="E127" s="38"/>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1"/>
      <c r="AD127" s="21"/>
      <c r="AE127" s="21"/>
    </row>
    <row r="128" spans="1:31" ht="14" x14ac:dyDescent="0.3">
      <c r="A128" s="37"/>
      <c r="B128" s="38"/>
      <c r="C128" s="39"/>
      <c r="D128" s="40"/>
      <c r="E128" s="38"/>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1"/>
      <c r="AD128" s="21"/>
      <c r="AE128" s="21"/>
    </row>
    <row r="129" spans="1:31" ht="14" x14ac:dyDescent="0.3">
      <c r="A129" s="37"/>
      <c r="B129" s="38"/>
      <c r="C129" s="39"/>
      <c r="D129" s="40"/>
      <c r="E129" s="38"/>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1"/>
      <c r="AD129" s="21"/>
      <c r="AE129" s="21"/>
    </row>
    <row r="130" spans="1:31" ht="14" x14ac:dyDescent="0.3">
      <c r="A130" s="37"/>
      <c r="B130" s="38"/>
      <c r="C130" s="39"/>
      <c r="D130" s="40"/>
      <c r="E130" s="38"/>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1"/>
      <c r="AD130" s="21"/>
      <c r="AE130" s="21"/>
    </row>
    <row r="131" spans="1:31" ht="14" x14ac:dyDescent="0.3">
      <c r="A131" s="37"/>
      <c r="B131" s="38"/>
      <c r="C131" s="39"/>
      <c r="D131" s="40"/>
      <c r="E131" s="38"/>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1"/>
      <c r="AD131" s="21"/>
      <c r="AE131" s="21"/>
    </row>
    <row r="132" spans="1:31" ht="14" x14ac:dyDescent="0.3">
      <c r="A132" s="37"/>
      <c r="B132" s="38"/>
      <c r="C132" s="39"/>
      <c r="D132" s="40"/>
      <c r="E132" s="38"/>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1"/>
      <c r="AD132" s="21"/>
      <c r="AE132" s="21"/>
    </row>
    <row r="133" spans="1:31" ht="14" x14ac:dyDescent="0.3">
      <c r="A133" s="37"/>
      <c r="B133" s="38"/>
      <c r="C133" s="39"/>
      <c r="D133" s="40"/>
      <c r="E133" s="38"/>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1"/>
      <c r="AD133" s="21"/>
      <c r="AE133" s="21"/>
    </row>
    <row r="134" spans="1:31" ht="14" x14ac:dyDescent="0.3">
      <c r="A134" s="37"/>
      <c r="B134" s="38"/>
      <c r="C134" s="39"/>
      <c r="D134" s="40"/>
      <c r="E134" s="38"/>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1"/>
      <c r="AD134" s="21"/>
      <c r="AE134" s="21"/>
    </row>
    <row r="135" spans="1:31" ht="14" x14ac:dyDescent="0.3">
      <c r="A135" s="37"/>
      <c r="B135" s="38"/>
      <c r="C135" s="39"/>
      <c r="D135" s="40"/>
      <c r="E135" s="38"/>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1"/>
      <c r="AD135" s="21"/>
      <c r="AE135" s="21"/>
    </row>
    <row r="136" spans="1:31" ht="14" x14ac:dyDescent="0.3">
      <c r="A136" s="37"/>
      <c r="B136" s="38"/>
      <c r="C136" s="39"/>
      <c r="D136" s="40"/>
      <c r="E136" s="38"/>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1"/>
      <c r="AD136" s="21"/>
      <c r="AE136" s="21"/>
    </row>
    <row r="137" spans="1:31" ht="14" x14ac:dyDescent="0.3">
      <c r="A137" s="37"/>
      <c r="B137" s="38"/>
      <c r="C137" s="39"/>
      <c r="D137" s="40"/>
      <c r="E137" s="38"/>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1"/>
      <c r="AD137" s="21"/>
      <c r="AE137" s="21"/>
    </row>
    <row r="138" spans="1:31" ht="14" x14ac:dyDescent="0.3">
      <c r="A138" s="37"/>
      <c r="B138" s="38"/>
      <c r="C138" s="39"/>
      <c r="D138" s="40"/>
      <c r="E138" s="38"/>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1"/>
      <c r="AD138" s="21"/>
      <c r="AE138" s="21"/>
    </row>
    <row r="139" spans="1:31" ht="14" x14ac:dyDescent="0.3">
      <c r="A139" s="37"/>
      <c r="B139" s="38"/>
      <c r="C139" s="39"/>
      <c r="D139" s="40"/>
      <c r="E139" s="38"/>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1"/>
      <c r="AD139" s="21"/>
      <c r="AE139" s="21"/>
    </row>
    <row r="140" spans="1:31" ht="14" x14ac:dyDescent="0.3">
      <c r="A140" s="37"/>
      <c r="B140" s="38"/>
      <c r="C140" s="39"/>
      <c r="D140" s="40"/>
      <c r="E140" s="38"/>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1"/>
      <c r="AD140" s="21"/>
      <c r="AE140" s="21"/>
    </row>
    <row r="141" spans="1:31" ht="14" x14ac:dyDescent="0.3">
      <c r="A141" s="37"/>
      <c r="B141" s="38"/>
      <c r="C141" s="39"/>
      <c r="D141" s="40"/>
      <c r="E141" s="38"/>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1"/>
      <c r="AD141" s="21"/>
      <c r="AE141" s="21"/>
    </row>
    <row r="142" spans="1:31" ht="14" x14ac:dyDescent="0.3">
      <c r="A142" s="37"/>
      <c r="B142" s="38"/>
      <c r="C142" s="39"/>
      <c r="D142" s="40"/>
      <c r="E142" s="38"/>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1"/>
      <c r="AD142" s="21"/>
      <c r="AE142" s="21"/>
    </row>
    <row r="143" spans="1:31" ht="14" x14ac:dyDescent="0.3">
      <c r="A143" s="37"/>
      <c r="B143" s="38"/>
      <c r="C143" s="39"/>
      <c r="D143" s="40"/>
      <c r="E143" s="38"/>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1"/>
      <c r="AD143" s="21"/>
      <c r="AE143" s="21"/>
    </row>
    <row r="144" spans="1:31" ht="14" x14ac:dyDescent="0.3">
      <c r="A144" s="37"/>
      <c r="B144" s="38"/>
      <c r="C144" s="39"/>
      <c r="D144" s="40"/>
      <c r="E144" s="38"/>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1"/>
      <c r="AD144" s="21"/>
      <c r="AE144" s="21"/>
    </row>
    <row r="145" spans="1:31" ht="14" x14ac:dyDescent="0.3">
      <c r="A145" s="37"/>
      <c r="B145" s="38"/>
      <c r="C145" s="39"/>
      <c r="D145" s="40"/>
      <c r="E145" s="38"/>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1"/>
      <c r="AD145" s="21"/>
      <c r="AE145" s="21"/>
    </row>
    <row r="146" spans="1:31" ht="14" x14ac:dyDescent="0.3">
      <c r="A146" s="37"/>
      <c r="B146" s="38"/>
      <c r="C146" s="39"/>
      <c r="D146" s="40"/>
      <c r="E146" s="38"/>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1"/>
      <c r="AD146" s="21"/>
      <c r="AE146" s="21"/>
    </row>
    <row r="147" spans="1:31" ht="14" x14ac:dyDescent="0.3">
      <c r="A147" s="37"/>
      <c r="B147" s="38"/>
      <c r="C147" s="39"/>
      <c r="D147" s="40"/>
      <c r="E147" s="38"/>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1"/>
      <c r="AD147" s="21"/>
      <c r="AE147" s="21"/>
    </row>
    <row r="148" spans="1:31" ht="14" x14ac:dyDescent="0.3">
      <c r="A148" s="37"/>
      <c r="B148" s="38"/>
      <c r="C148" s="39"/>
      <c r="D148" s="40"/>
      <c r="E148" s="38"/>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1"/>
      <c r="AD148" s="21"/>
      <c r="AE148" s="21"/>
    </row>
    <row r="149" spans="1:31" ht="14" x14ac:dyDescent="0.3">
      <c r="A149" s="37"/>
      <c r="B149" s="38"/>
      <c r="C149" s="39"/>
      <c r="D149" s="40"/>
      <c r="E149" s="38"/>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1"/>
      <c r="AD149" s="21"/>
      <c r="AE149" s="21"/>
    </row>
    <row r="150" spans="1:31" ht="14" x14ac:dyDescent="0.3">
      <c r="A150" s="37"/>
      <c r="B150" s="38"/>
      <c r="C150" s="39"/>
      <c r="D150" s="40"/>
      <c r="E150" s="38"/>
      <c r="F150" s="42"/>
      <c r="G150" s="42"/>
      <c r="H150" s="42"/>
      <c r="I150" s="42"/>
      <c r="J150" s="42"/>
      <c r="K150" s="42"/>
      <c r="L150" s="42"/>
      <c r="M150" s="42"/>
      <c r="N150" s="42"/>
      <c r="O150" s="42"/>
      <c r="P150" s="42"/>
      <c r="Q150" s="42"/>
      <c r="R150" s="42"/>
      <c r="S150" s="42"/>
      <c r="T150" s="42"/>
      <c r="U150" s="42"/>
      <c r="V150" s="42"/>
      <c r="W150" s="42"/>
      <c r="X150" s="42"/>
      <c r="Y150" s="42"/>
      <c r="Z150" s="42"/>
      <c r="AA150" s="42"/>
      <c r="AB150" s="42"/>
      <c r="AC150" s="21"/>
      <c r="AD150" s="21"/>
      <c r="AE150" s="21"/>
    </row>
    <row r="151" spans="1:31" ht="14" x14ac:dyDescent="0.3">
      <c r="A151" s="37"/>
      <c r="B151" s="38"/>
      <c r="C151" s="39"/>
      <c r="D151" s="40"/>
      <c r="E151" s="38"/>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1"/>
      <c r="AD151" s="21"/>
      <c r="AE151" s="21"/>
    </row>
    <row r="152" spans="1:31" ht="14" x14ac:dyDescent="0.3">
      <c r="A152" s="37"/>
      <c r="B152" s="38"/>
      <c r="C152" s="39"/>
      <c r="D152" s="40"/>
      <c r="E152" s="38"/>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1"/>
      <c r="AD152" s="21"/>
      <c r="AE152" s="21"/>
    </row>
    <row r="153" spans="1:31" ht="14" x14ac:dyDescent="0.3">
      <c r="A153" s="37"/>
      <c r="B153" s="38"/>
      <c r="C153" s="39"/>
      <c r="D153" s="40"/>
      <c r="E153" s="38"/>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1"/>
      <c r="AD153" s="21"/>
      <c r="AE153" s="21"/>
    </row>
    <row r="154" spans="1:31" ht="14" x14ac:dyDescent="0.3">
      <c r="A154" s="37"/>
      <c r="B154" s="38"/>
      <c r="C154" s="39"/>
      <c r="D154" s="40"/>
      <c r="E154" s="38"/>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1"/>
      <c r="AD154" s="21"/>
      <c r="AE154" s="21"/>
    </row>
    <row r="155" spans="1:31" ht="14" x14ac:dyDescent="0.3">
      <c r="A155" s="37"/>
      <c r="B155" s="38"/>
      <c r="C155" s="39"/>
      <c r="D155" s="40"/>
      <c r="E155" s="38"/>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1"/>
      <c r="AD155" s="21"/>
      <c r="AE155" s="21"/>
    </row>
    <row r="156" spans="1:31" ht="14" x14ac:dyDescent="0.3">
      <c r="A156" s="37"/>
      <c r="B156" s="38"/>
      <c r="C156" s="39"/>
      <c r="D156" s="40"/>
      <c r="E156" s="38"/>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1"/>
      <c r="AD156" s="21"/>
      <c r="AE156" s="21"/>
    </row>
    <row r="157" spans="1:31" ht="14" x14ac:dyDescent="0.3">
      <c r="A157" s="37"/>
      <c r="B157" s="38"/>
      <c r="C157" s="39"/>
      <c r="D157" s="40"/>
      <c r="E157" s="38"/>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1"/>
      <c r="AD157" s="21"/>
      <c r="AE157" s="21"/>
    </row>
    <row r="158" spans="1:31" ht="14" x14ac:dyDescent="0.3">
      <c r="A158" s="37"/>
      <c r="B158" s="38"/>
      <c r="C158" s="39"/>
      <c r="D158" s="40"/>
      <c r="E158" s="38"/>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1"/>
      <c r="AD158" s="21"/>
      <c r="AE158" s="21"/>
    </row>
    <row r="159" spans="1:31" ht="14" x14ac:dyDescent="0.3">
      <c r="A159" s="37"/>
      <c r="B159" s="38"/>
      <c r="C159" s="39"/>
      <c r="D159" s="40"/>
      <c r="E159" s="38"/>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1"/>
      <c r="AD159" s="21"/>
      <c r="AE159" s="21"/>
    </row>
    <row r="160" spans="1:31" ht="14" x14ac:dyDescent="0.3">
      <c r="A160" s="37"/>
      <c r="B160" s="38"/>
      <c r="C160" s="39"/>
      <c r="D160" s="40"/>
      <c r="E160" s="38"/>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1"/>
      <c r="AD160" s="21"/>
      <c r="AE160" s="21"/>
    </row>
    <row r="161" spans="1:31" ht="14" x14ac:dyDescent="0.3">
      <c r="A161" s="37"/>
      <c r="B161" s="38"/>
      <c r="C161" s="39"/>
      <c r="D161" s="40"/>
      <c r="E161" s="38"/>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1"/>
      <c r="AD161" s="21"/>
      <c r="AE161" s="21"/>
    </row>
    <row r="162" spans="1:31" ht="14" x14ac:dyDescent="0.3">
      <c r="A162" s="37"/>
      <c r="B162" s="38"/>
      <c r="C162" s="39"/>
      <c r="D162" s="40"/>
      <c r="E162" s="38"/>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1"/>
      <c r="AD162" s="21"/>
      <c r="AE162" s="21"/>
    </row>
    <row r="163" spans="1:31" ht="14" x14ac:dyDescent="0.3">
      <c r="A163" s="37"/>
      <c r="B163" s="38"/>
      <c r="C163" s="39"/>
      <c r="D163" s="40"/>
      <c r="E163" s="38"/>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1"/>
      <c r="AD163" s="21"/>
      <c r="AE163" s="21"/>
    </row>
    <row r="164" spans="1:31" ht="14" x14ac:dyDescent="0.3">
      <c r="A164" s="37"/>
      <c r="B164" s="38"/>
      <c r="C164" s="39"/>
      <c r="D164" s="40"/>
      <c r="E164" s="38"/>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1"/>
      <c r="AD164" s="21"/>
      <c r="AE164" s="21"/>
    </row>
    <row r="165" spans="1:31" ht="14" x14ac:dyDescent="0.3">
      <c r="A165" s="37"/>
      <c r="B165" s="38"/>
      <c r="C165" s="39"/>
      <c r="D165" s="40"/>
      <c r="E165" s="38"/>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1"/>
      <c r="AD165" s="21"/>
      <c r="AE165" s="21"/>
    </row>
    <row r="166" spans="1:31" ht="14" x14ac:dyDescent="0.3">
      <c r="A166" s="37"/>
      <c r="B166" s="38"/>
      <c r="C166" s="39"/>
      <c r="D166" s="40"/>
      <c r="E166" s="38"/>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1"/>
      <c r="AD166" s="21"/>
      <c r="AE166" s="21"/>
    </row>
    <row r="167" spans="1:31" ht="14" x14ac:dyDescent="0.3">
      <c r="A167" s="37"/>
      <c r="B167" s="38"/>
      <c r="C167" s="39"/>
      <c r="D167" s="40"/>
      <c r="E167" s="38"/>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1"/>
      <c r="AD167" s="21"/>
      <c r="AE167" s="21"/>
    </row>
    <row r="168" spans="1:31" ht="14" x14ac:dyDescent="0.3">
      <c r="A168" s="37"/>
      <c r="B168" s="38"/>
      <c r="C168" s="39"/>
      <c r="D168" s="40"/>
      <c r="E168" s="38"/>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1"/>
      <c r="AD168" s="21"/>
      <c r="AE168" s="21"/>
    </row>
    <row r="169" spans="1:31" ht="14" x14ac:dyDescent="0.3">
      <c r="A169" s="37"/>
      <c r="B169" s="38"/>
      <c r="C169" s="39"/>
      <c r="D169" s="40"/>
      <c r="E169" s="38"/>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1"/>
      <c r="AD169" s="21"/>
      <c r="AE169" s="21"/>
    </row>
    <row r="170" spans="1:31" ht="14" x14ac:dyDescent="0.3">
      <c r="A170" s="37"/>
      <c r="B170" s="38"/>
      <c r="C170" s="39"/>
      <c r="D170" s="40"/>
      <c r="E170" s="38"/>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1"/>
      <c r="AD170" s="21"/>
      <c r="AE170" s="21"/>
    </row>
    <row r="171" spans="1:31" ht="14" x14ac:dyDescent="0.3">
      <c r="A171" s="37"/>
      <c r="B171" s="38"/>
      <c r="C171" s="39"/>
      <c r="D171" s="40"/>
      <c r="E171" s="38"/>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1"/>
      <c r="AD171" s="21"/>
      <c r="AE171" s="21"/>
    </row>
    <row r="172" spans="1:31" ht="14" x14ac:dyDescent="0.3">
      <c r="A172" s="37"/>
      <c r="B172" s="38"/>
      <c r="C172" s="39"/>
      <c r="D172" s="40"/>
      <c r="E172" s="38"/>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1"/>
      <c r="AD172" s="21"/>
      <c r="AE172" s="21"/>
    </row>
    <row r="173" spans="1:31" ht="14" x14ac:dyDescent="0.3">
      <c r="A173" s="37"/>
      <c r="B173" s="38"/>
      <c r="C173" s="39"/>
      <c r="D173" s="40"/>
      <c r="E173" s="38"/>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1"/>
      <c r="AD173" s="21"/>
      <c r="AE173" s="21"/>
    </row>
    <row r="174" spans="1:31" ht="14" x14ac:dyDescent="0.3">
      <c r="A174" s="37"/>
      <c r="B174" s="38"/>
      <c r="C174" s="39"/>
      <c r="D174" s="40"/>
      <c r="E174" s="38"/>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1"/>
      <c r="AD174" s="21"/>
      <c r="AE174" s="21"/>
    </row>
    <row r="175" spans="1:31" ht="14" x14ac:dyDescent="0.3">
      <c r="A175" s="37"/>
      <c r="B175" s="38"/>
      <c r="C175" s="39"/>
      <c r="D175" s="40"/>
      <c r="E175" s="38"/>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1"/>
      <c r="AD175" s="21"/>
      <c r="AE175" s="21"/>
    </row>
    <row r="176" spans="1:31" ht="14" x14ac:dyDescent="0.3">
      <c r="A176" s="37"/>
      <c r="B176" s="38"/>
      <c r="C176" s="39"/>
      <c r="D176" s="40"/>
      <c r="E176" s="38"/>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1"/>
      <c r="AD176" s="21"/>
      <c r="AE176" s="21"/>
    </row>
    <row r="177" spans="1:31" ht="14" x14ac:dyDescent="0.3">
      <c r="A177" s="37"/>
      <c r="B177" s="38"/>
      <c r="C177" s="39"/>
      <c r="D177" s="40"/>
      <c r="E177" s="38"/>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1"/>
      <c r="AD177" s="21"/>
      <c r="AE177" s="21"/>
    </row>
    <row r="178" spans="1:31" ht="14" x14ac:dyDescent="0.3">
      <c r="A178" s="37"/>
      <c r="B178" s="38"/>
      <c r="C178" s="39"/>
      <c r="D178" s="40"/>
      <c r="E178" s="38"/>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1"/>
      <c r="AD178" s="21"/>
      <c r="AE178" s="21"/>
    </row>
    <row r="179" spans="1:31" ht="14" x14ac:dyDescent="0.3">
      <c r="A179" s="37"/>
      <c r="B179" s="38"/>
      <c r="C179" s="39"/>
      <c r="D179" s="40"/>
      <c r="E179" s="38"/>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1"/>
      <c r="AD179" s="21"/>
      <c r="AE179" s="21"/>
    </row>
    <row r="180" spans="1:31" ht="14" x14ac:dyDescent="0.3">
      <c r="A180" s="37"/>
      <c r="B180" s="38"/>
      <c r="C180" s="39"/>
      <c r="D180" s="40"/>
      <c r="E180" s="38"/>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1"/>
      <c r="AD180" s="21"/>
      <c r="AE180" s="21"/>
    </row>
    <row r="181" spans="1:31" ht="14" x14ac:dyDescent="0.3">
      <c r="A181" s="37"/>
      <c r="B181" s="38"/>
      <c r="C181" s="39"/>
      <c r="D181" s="40"/>
      <c r="E181" s="38"/>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1"/>
      <c r="AD181" s="21"/>
      <c r="AE181" s="21"/>
    </row>
    <row r="182" spans="1:31" ht="14" x14ac:dyDescent="0.3">
      <c r="A182" s="37"/>
      <c r="B182" s="38"/>
      <c r="C182" s="39"/>
      <c r="D182" s="40"/>
      <c r="E182" s="38"/>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1"/>
      <c r="AD182" s="21"/>
      <c r="AE182" s="21"/>
    </row>
    <row r="183" spans="1:31" ht="14" x14ac:dyDescent="0.3">
      <c r="A183" s="37"/>
      <c r="B183" s="38"/>
      <c r="C183" s="39"/>
      <c r="D183" s="40"/>
      <c r="E183" s="38"/>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1"/>
      <c r="AD183" s="21"/>
      <c r="AE183" s="21"/>
    </row>
    <row r="184" spans="1:31" ht="14" x14ac:dyDescent="0.3">
      <c r="A184" s="37"/>
      <c r="B184" s="38"/>
      <c r="C184" s="39"/>
      <c r="D184" s="40"/>
      <c r="E184" s="38"/>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1"/>
      <c r="AD184" s="21"/>
      <c r="AE184" s="21"/>
    </row>
    <row r="185" spans="1:31" ht="14" x14ac:dyDescent="0.3">
      <c r="A185" s="37"/>
      <c r="B185" s="38"/>
      <c r="C185" s="39"/>
      <c r="D185" s="40"/>
      <c r="E185" s="38"/>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1"/>
      <c r="AD185" s="21"/>
      <c r="AE185" s="21"/>
    </row>
    <row r="186" spans="1:31" ht="14" x14ac:dyDescent="0.3">
      <c r="A186" s="37"/>
      <c r="B186" s="38"/>
      <c r="C186" s="39"/>
      <c r="D186" s="40"/>
      <c r="E186" s="38"/>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1"/>
      <c r="AD186" s="21"/>
      <c r="AE186" s="21"/>
    </row>
    <row r="187" spans="1:31" ht="14" x14ac:dyDescent="0.3">
      <c r="A187" s="37"/>
      <c r="B187" s="38"/>
      <c r="C187" s="39"/>
      <c r="D187" s="40"/>
      <c r="E187" s="38"/>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1"/>
      <c r="AD187" s="21"/>
      <c r="AE187" s="21"/>
    </row>
    <row r="188" spans="1:31" ht="14" x14ac:dyDescent="0.3">
      <c r="A188" s="37"/>
      <c r="B188" s="38"/>
      <c r="C188" s="39"/>
      <c r="D188" s="40"/>
      <c r="E188" s="38"/>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1"/>
      <c r="AD188" s="21"/>
      <c r="AE188" s="21"/>
    </row>
    <row r="189" spans="1:31" ht="14" x14ac:dyDescent="0.3">
      <c r="A189" s="37"/>
      <c r="B189" s="38"/>
      <c r="C189" s="39"/>
      <c r="D189" s="40"/>
      <c r="E189" s="38"/>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1"/>
      <c r="AD189" s="21"/>
      <c r="AE189" s="21"/>
    </row>
    <row r="190" spans="1:31" ht="14" x14ac:dyDescent="0.3">
      <c r="A190" s="37"/>
      <c r="B190" s="38"/>
      <c r="C190" s="39"/>
      <c r="D190" s="40"/>
      <c r="E190" s="38"/>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1"/>
      <c r="AD190" s="21"/>
      <c r="AE190" s="21"/>
    </row>
    <row r="191" spans="1:31" ht="14" x14ac:dyDescent="0.3">
      <c r="A191" s="37"/>
      <c r="B191" s="38"/>
      <c r="C191" s="39"/>
      <c r="D191" s="40"/>
      <c r="E191" s="38"/>
      <c r="F191" s="42"/>
      <c r="G191" s="42"/>
      <c r="H191" s="42"/>
      <c r="I191" s="42"/>
      <c r="J191" s="42"/>
      <c r="K191" s="42"/>
      <c r="L191" s="42"/>
      <c r="M191" s="42"/>
      <c r="N191" s="42"/>
      <c r="O191" s="42"/>
      <c r="P191" s="42"/>
      <c r="Q191" s="42"/>
      <c r="R191" s="42"/>
      <c r="S191" s="42"/>
      <c r="T191" s="42"/>
      <c r="U191" s="42"/>
      <c r="V191" s="42"/>
      <c r="W191" s="42"/>
      <c r="X191" s="42"/>
      <c r="Y191" s="42"/>
      <c r="Z191" s="42"/>
      <c r="AA191" s="42"/>
      <c r="AB191" s="42"/>
      <c r="AC191" s="21"/>
      <c r="AD191" s="21"/>
      <c r="AE191" s="21"/>
    </row>
    <row r="192" spans="1:31" ht="14" x14ac:dyDescent="0.3">
      <c r="A192" s="37"/>
      <c r="B192" s="38"/>
      <c r="C192" s="39"/>
      <c r="D192" s="40"/>
      <c r="E192" s="38"/>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1"/>
      <c r="AD192" s="21"/>
      <c r="AE192" s="21"/>
    </row>
    <row r="193" spans="1:31" ht="14" x14ac:dyDescent="0.3">
      <c r="A193" s="37"/>
      <c r="B193" s="38"/>
      <c r="C193" s="39"/>
      <c r="D193" s="40"/>
      <c r="E193" s="38"/>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1"/>
      <c r="AD193" s="21"/>
      <c r="AE193" s="21"/>
    </row>
    <row r="194" spans="1:31" ht="14" x14ac:dyDescent="0.3">
      <c r="A194" s="37"/>
      <c r="B194" s="38"/>
      <c r="C194" s="39"/>
      <c r="D194" s="40"/>
      <c r="E194" s="38"/>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1"/>
      <c r="AD194" s="21"/>
      <c r="AE194" s="21"/>
    </row>
    <row r="195" spans="1:31" ht="14" x14ac:dyDescent="0.3">
      <c r="A195" s="37"/>
      <c r="B195" s="38"/>
      <c r="C195" s="39"/>
      <c r="D195" s="40"/>
      <c r="E195" s="38"/>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1"/>
      <c r="AD195" s="21"/>
      <c r="AE195" s="21"/>
    </row>
    <row r="196" spans="1:31" ht="14" x14ac:dyDescent="0.3">
      <c r="A196" s="37"/>
      <c r="B196" s="38"/>
      <c r="C196" s="39"/>
      <c r="D196" s="40"/>
      <c r="E196" s="38"/>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1"/>
      <c r="AD196" s="21"/>
      <c r="AE196" s="21"/>
    </row>
    <row r="197" spans="1:31" ht="14" x14ac:dyDescent="0.3">
      <c r="A197" s="37"/>
      <c r="B197" s="38"/>
      <c r="C197" s="39"/>
      <c r="D197" s="40"/>
      <c r="E197" s="38"/>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1"/>
      <c r="AD197" s="21"/>
      <c r="AE197" s="21"/>
    </row>
    <row r="198" spans="1:31" ht="14" x14ac:dyDescent="0.3">
      <c r="A198" s="37"/>
      <c r="B198" s="38"/>
      <c r="C198" s="39"/>
      <c r="D198" s="40"/>
      <c r="E198" s="38"/>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1"/>
      <c r="AD198" s="21"/>
      <c r="AE198" s="21"/>
    </row>
    <row r="199" spans="1:31" ht="14" x14ac:dyDescent="0.3">
      <c r="A199" s="37"/>
      <c r="B199" s="38"/>
      <c r="C199" s="39"/>
      <c r="D199" s="40"/>
      <c r="E199" s="38"/>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1"/>
      <c r="AD199" s="21"/>
      <c r="AE199" s="21"/>
    </row>
    <row r="200" spans="1:31" ht="14" x14ac:dyDescent="0.3">
      <c r="A200" s="37"/>
      <c r="B200" s="38"/>
      <c r="C200" s="39"/>
      <c r="D200" s="40"/>
      <c r="E200" s="38"/>
      <c r="F200" s="42"/>
      <c r="G200" s="42"/>
      <c r="H200" s="42"/>
      <c r="I200" s="42"/>
      <c r="J200" s="42"/>
      <c r="K200" s="42"/>
      <c r="L200" s="42"/>
      <c r="M200" s="42"/>
      <c r="N200" s="42"/>
      <c r="O200" s="42"/>
      <c r="P200" s="42"/>
      <c r="Q200" s="42"/>
      <c r="R200" s="42"/>
      <c r="S200" s="42"/>
      <c r="T200" s="42"/>
      <c r="U200" s="42"/>
      <c r="V200" s="42"/>
      <c r="W200" s="42"/>
      <c r="X200" s="42"/>
      <c r="Y200" s="42"/>
      <c r="Z200" s="42"/>
      <c r="AA200" s="42"/>
      <c r="AB200" s="42"/>
      <c r="AC200" s="21"/>
      <c r="AD200" s="21"/>
      <c r="AE200" s="21"/>
    </row>
    <row r="201" spans="1:31" ht="14" x14ac:dyDescent="0.3">
      <c r="A201" s="37"/>
      <c r="B201" s="38"/>
      <c r="C201" s="39"/>
      <c r="D201" s="40"/>
      <c r="E201" s="38"/>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1"/>
      <c r="AD201" s="21"/>
      <c r="AE201" s="21"/>
    </row>
    <row r="202" spans="1:31" ht="14" x14ac:dyDescent="0.3">
      <c r="A202" s="37"/>
      <c r="B202" s="38"/>
      <c r="C202" s="39"/>
      <c r="D202" s="40"/>
      <c r="E202" s="38"/>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1"/>
      <c r="AD202" s="21"/>
      <c r="AE202" s="21"/>
    </row>
    <row r="203" spans="1:31" ht="14" x14ac:dyDescent="0.3">
      <c r="A203" s="37"/>
      <c r="B203" s="38"/>
      <c r="C203" s="39"/>
      <c r="D203" s="40"/>
      <c r="E203" s="38"/>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1"/>
      <c r="AD203" s="21"/>
      <c r="AE203" s="21"/>
    </row>
    <row r="204" spans="1:31" ht="14" x14ac:dyDescent="0.3">
      <c r="A204" s="37"/>
      <c r="B204" s="38"/>
      <c r="C204" s="39"/>
      <c r="D204" s="40"/>
      <c r="E204" s="38"/>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1"/>
      <c r="AD204" s="21"/>
      <c r="AE204" s="21"/>
    </row>
    <row r="205" spans="1:31" ht="14" x14ac:dyDescent="0.3">
      <c r="A205" s="37"/>
      <c r="B205" s="38"/>
      <c r="C205" s="39"/>
      <c r="D205" s="40"/>
      <c r="E205" s="38"/>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1"/>
      <c r="AD205" s="21"/>
      <c r="AE205" s="21"/>
    </row>
    <row r="206" spans="1:31" ht="14" x14ac:dyDescent="0.3">
      <c r="A206" s="37"/>
      <c r="B206" s="38"/>
      <c r="C206" s="39"/>
      <c r="D206" s="40"/>
      <c r="E206" s="38"/>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1"/>
      <c r="AD206" s="21"/>
      <c r="AE206" s="21"/>
    </row>
    <row r="207" spans="1:31" ht="14" x14ac:dyDescent="0.3">
      <c r="A207" s="37"/>
      <c r="B207" s="38"/>
      <c r="C207" s="39"/>
      <c r="D207" s="40"/>
      <c r="E207" s="38"/>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1"/>
      <c r="AD207" s="21"/>
      <c r="AE207" s="21"/>
    </row>
    <row r="208" spans="1:31" ht="14" x14ac:dyDescent="0.3">
      <c r="A208" s="37"/>
      <c r="B208" s="38"/>
      <c r="C208" s="39"/>
      <c r="D208" s="40"/>
      <c r="E208" s="38"/>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1"/>
      <c r="AD208" s="21"/>
      <c r="AE208" s="21"/>
    </row>
    <row r="209" spans="1:31" ht="14" x14ac:dyDescent="0.3">
      <c r="A209" s="37"/>
      <c r="B209" s="38"/>
      <c r="C209" s="39"/>
      <c r="D209" s="40"/>
      <c r="E209" s="38"/>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1"/>
      <c r="AD209" s="21"/>
      <c r="AE209" s="21"/>
    </row>
    <row r="210" spans="1:31" ht="14" x14ac:dyDescent="0.3">
      <c r="A210" s="37"/>
      <c r="B210" s="38"/>
      <c r="C210" s="39"/>
      <c r="D210" s="40"/>
      <c r="E210" s="38"/>
      <c r="F210" s="42"/>
      <c r="G210" s="42"/>
      <c r="H210" s="42"/>
      <c r="I210" s="42"/>
      <c r="J210" s="42"/>
      <c r="K210" s="42"/>
      <c r="L210" s="42"/>
      <c r="M210" s="42"/>
      <c r="N210" s="42"/>
      <c r="O210" s="42"/>
      <c r="P210" s="42"/>
      <c r="Q210" s="42"/>
      <c r="R210" s="42"/>
      <c r="S210" s="42"/>
      <c r="T210" s="42"/>
      <c r="U210" s="42"/>
      <c r="V210" s="42"/>
      <c r="W210" s="42"/>
      <c r="X210" s="42"/>
      <c r="Y210" s="42"/>
      <c r="Z210" s="42"/>
      <c r="AA210" s="42"/>
      <c r="AB210" s="42"/>
      <c r="AC210" s="21"/>
      <c r="AD210" s="21"/>
      <c r="AE210" s="21"/>
    </row>
    <row r="211" spans="1:31" ht="14" x14ac:dyDescent="0.3">
      <c r="A211" s="37"/>
      <c r="B211" s="38"/>
      <c r="C211" s="39"/>
      <c r="D211" s="40"/>
      <c r="E211" s="38"/>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1"/>
      <c r="AD211" s="21"/>
      <c r="AE211" s="21"/>
    </row>
    <row r="212" spans="1:31" ht="14" x14ac:dyDescent="0.3">
      <c r="A212" s="37"/>
      <c r="B212" s="38"/>
      <c r="C212" s="39"/>
      <c r="D212" s="40"/>
      <c r="E212" s="38"/>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1"/>
      <c r="AD212" s="21"/>
      <c r="AE212" s="21"/>
    </row>
    <row r="213" spans="1:31" ht="14" x14ac:dyDescent="0.3">
      <c r="A213" s="37"/>
      <c r="B213" s="38"/>
      <c r="C213" s="39"/>
      <c r="D213" s="40"/>
      <c r="E213" s="38"/>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1"/>
      <c r="AD213" s="21"/>
      <c r="AE213" s="21"/>
    </row>
    <row r="214" spans="1:31" ht="14" x14ac:dyDescent="0.3">
      <c r="A214" s="37"/>
      <c r="B214" s="38"/>
      <c r="C214" s="39"/>
      <c r="D214" s="40"/>
      <c r="E214" s="38"/>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1"/>
      <c r="AD214" s="21"/>
      <c r="AE214" s="21"/>
    </row>
    <row r="215" spans="1:31" ht="14" x14ac:dyDescent="0.3">
      <c r="A215" s="37"/>
      <c r="B215" s="38"/>
      <c r="C215" s="39"/>
      <c r="D215" s="40"/>
      <c r="E215" s="38"/>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1"/>
      <c r="AD215" s="21"/>
      <c r="AE215" s="21"/>
    </row>
    <row r="216" spans="1:31" ht="14" x14ac:dyDescent="0.3">
      <c r="A216" s="37"/>
      <c r="B216" s="38"/>
      <c r="C216" s="39"/>
      <c r="D216" s="40"/>
      <c r="E216" s="38"/>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1"/>
      <c r="AD216" s="21"/>
      <c r="AE216" s="21"/>
    </row>
    <row r="217" spans="1:31" ht="14" x14ac:dyDescent="0.3">
      <c r="A217" s="37"/>
      <c r="B217" s="38"/>
      <c r="C217" s="39"/>
      <c r="D217" s="40"/>
      <c r="E217" s="38"/>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1"/>
      <c r="AD217" s="21"/>
      <c r="AE217" s="21"/>
    </row>
    <row r="218" spans="1:31" ht="14" x14ac:dyDescent="0.3">
      <c r="A218" s="37"/>
      <c r="B218" s="38"/>
      <c r="C218" s="39"/>
      <c r="D218" s="40"/>
      <c r="E218" s="38"/>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1"/>
      <c r="AD218" s="21"/>
      <c r="AE218" s="21"/>
    </row>
    <row r="219" spans="1:31" ht="14" x14ac:dyDescent="0.3">
      <c r="A219" s="37"/>
      <c r="B219" s="38"/>
      <c r="C219" s="39"/>
      <c r="D219" s="40"/>
      <c r="E219" s="38"/>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1"/>
      <c r="AD219" s="21"/>
      <c r="AE219" s="21"/>
    </row>
    <row r="220" spans="1:31" ht="14" x14ac:dyDescent="0.3">
      <c r="A220" s="37"/>
      <c r="B220" s="38"/>
      <c r="C220" s="39"/>
      <c r="D220" s="40"/>
      <c r="E220" s="38"/>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1"/>
      <c r="AD220" s="21"/>
      <c r="AE220" s="21"/>
    </row>
    <row r="221" spans="1:31" ht="14" x14ac:dyDescent="0.3">
      <c r="A221" s="37"/>
      <c r="B221" s="38"/>
      <c r="C221" s="39"/>
      <c r="D221" s="40"/>
      <c r="E221" s="38"/>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1"/>
      <c r="AD221" s="21"/>
      <c r="AE221" s="21"/>
    </row>
    <row r="222" spans="1:31" ht="14" x14ac:dyDescent="0.3">
      <c r="A222" s="37"/>
      <c r="B222" s="38"/>
      <c r="C222" s="39"/>
      <c r="D222" s="40"/>
      <c r="E222" s="38"/>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1"/>
      <c r="AD222" s="21"/>
      <c r="AE222" s="21"/>
    </row>
    <row r="223" spans="1:31" ht="14" x14ac:dyDescent="0.3">
      <c r="A223" s="37"/>
      <c r="B223" s="38"/>
      <c r="C223" s="39"/>
      <c r="D223" s="40"/>
      <c r="E223" s="38"/>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1"/>
      <c r="AD223" s="21"/>
      <c r="AE223" s="21"/>
    </row>
    <row r="224" spans="1:31" ht="14" x14ac:dyDescent="0.3">
      <c r="A224" s="37"/>
      <c r="B224" s="38"/>
      <c r="C224" s="39"/>
      <c r="D224" s="40"/>
      <c r="E224" s="38"/>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1"/>
      <c r="AD224" s="21"/>
      <c r="AE224" s="21"/>
    </row>
    <row r="225" spans="1:31" ht="14" x14ac:dyDescent="0.3">
      <c r="A225" s="37"/>
      <c r="B225" s="38"/>
      <c r="C225" s="39"/>
      <c r="D225" s="40"/>
      <c r="E225" s="38"/>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1"/>
      <c r="AD225" s="21"/>
      <c r="AE225" s="21"/>
    </row>
    <row r="226" spans="1:31" ht="14" x14ac:dyDescent="0.3">
      <c r="A226" s="37"/>
      <c r="B226" s="38"/>
      <c r="C226" s="39"/>
      <c r="D226" s="40"/>
      <c r="E226" s="38"/>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1"/>
      <c r="AD226" s="21"/>
      <c r="AE226" s="21"/>
    </row>
    <row r="227" spans="1:31" ht="14" x14ac:dyDescent="0.3">
      <c r="A227" s="37"/>
      <c r="B227" s="38"/>
      <c r="C227" s="39"/>
      <c r="D227" s="40"/>
      <c r="E227" s="38"/>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1"/>
      <c r="AD227" s="21"/>
      <c r="AE227" s="21"/>
    </row>
    <row r="228" spans="1:31" ht="14" x14ac:dyDescent="0.3">
      <c r="A228" s="37"/>
      <c r="B228" s="38"/>
      <c r="C228" s="39"/>
      <c r="D228" s="40"/>
      <c r="E228" s="38"/>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1"/>
      <c r="AD228" s="21"/>
      <c r="AE228" s="21"/>
    </row>
    <row r="229" spans="1:31" ht="14" x14ac:dyDescent="0.3">
      <c r="A229" s="37"/>
      <c r="B229" s="38"/>
      <c r="C229" s="39"/>
      <c r="D229" s="40"/>
      <c r="E229" s="38"/>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21"/>
      <c r="AD229" s="21"/>
      <c r="AE229" s="21"/>
    </row>
    <row r="230" spans="1:31" ht="14" x14ac:dyDescent="0.3">
      <c r="A230" s="37"/>
      <c r="B230" s="38"/>
      <c r="C230" s="39"/>
      <c r="D230" s="40"/>
      <c r="E230" s="38"/>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1"/>
      <c r="AD230" s="21"/>
      <c r="AE230" s="21"/>
    </row>
    <row r="231" spans="1:31" ht="14" x14ac:dyDescent="0.3">
      <c r="A231" s="37"/>
      <c r="B231" s="38"/>
      <c r="C231" s="39"/>
      <c r="D231" s="40"/>
      <c r="E231" s="38"/>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1"/>
      <c r="AD231" s="21"/>
      <c r="AE231" s="21"/>
    </row>
    <row r="232" spans="1:31" ht="14" x14ac:dyDescent="0.3">
      <c r="A232" s="37"/>
      <c r="B232" s="38"/>
      <c r="C232" s="39"/>
      <c r="D232" s="40"/>
      <c r="E232" s="38"/>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1"/>
      <c r="AD232" s="21"/>
      <c r="AE232" s="21"/>
    </row>
    <row r="233" spans="1:31" ht="14" x14ac:dyDescent="0.3">
      <c r="A233" s="37"/>
      <c r="B233" s="38"/>
      <c r="C233" s="39"/>
      <c r="D233" s="40"/>
      <c r="E233" s="38"/>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1"/>
      <c r="AD233" s="21"/>
      <c r="AE233" s="21"/>
    </row>
    <row r="234" spans="1:31" ht="14" x14ac:dyDescent="0.3">
      <c r="A234" s="37"/>
      <c r="B234" s="38"/>
      <c r="C234" s="39"/>
      <c r="D234" s="40"/>
      <c r="E234" s="38"/>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1"/>
      <c r="AD234" s="21"/>
      <c r="AE234" s="21"/>
    </row>
    <row r="235" spans="1:31" ht="14" x14ac:dyDescent="0.3">
      <c r="A235" s="37"/>
      <c r="B235" s="38"/>
      <c r="C235" s="39"/>
      <c r="D235" s="40"/>
      <c r="E235" s="38"/>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1"/>
      <c r="AD235" s="21"/>
      <c r="AE235" s="21"/>
    </row>
    <row r="236" spans="1:31" ht="14" x14ac:dyDescent="0.3">
      <c r="A236" s="37"/>
      <c r="B236" s="38"/>
      <c r="C236" s="39"/>
      <c r="D236" s="40"/>
      <c r="E236" s="38"/>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1"/>
      <c r="AD236" s="21"/>
      <c r="AE236" s="21"/>
    </row>
    <row r="237" spans="1:31" ht="14" x14ac:dyDescent="0.3">
      <c r="A237" s="37"/>
      <c r="B237" s="38"/>
      <c r="C237" s="39"/>
      <c r="D237" s="40"/>
      <c r="E237" s="38"/>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1"/>
      <c r="AD237" s="21"/>
      <c r="AE237" s="21"/>
    </row>
    <row r="238" spans="1:31" ht="14" x14ac:dyDescent="0.3">
      <c r="A238" s="37"/>
      <c r="B238" s="38"/>
      <c r="C238" s="39"/>
      <c r="D238" s="40"/>
      <c r="E238" s="38"/>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1"/>
      <c r="AD238" s="21"/>
      <c r="AE238" s="21"/>
    </row>
    <row r="239" spans="1:31" ht="14" x14ac:dyDescent="0.3">
      <c r="A239" s="37"/>
      <c r="B239" s="38"/>
      <c r="C239" s="39"/>
      <c r="D239" s="40"/>
      <c r="E239" s="38"/>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1"/>
      <c r="AD239" s="21"/>
      <c r="AE239" s="21"/>
    </row>
    <row r="240" spans="1:31" ht="14" x14ac:dyDescent="0.3">
      <c r="A240" s="37"/>
      <c r="B240" s="38"/>
      <c r="C240" s="39"/>
      <c r="D240" s="40"/>
      <c r="E240" s="38"/>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1"/>
      <c r="AD240" s="21"/>
      <c r="AE240" s="21"/>
    </row>
    <row r="241" spans="1:31" ht="14" x14ac:dyDescent="0.3">
      <c r="A241" s="37"/>
      <c r="B241" s="38"/>
      <c r="C241" s="39"/>
      <c r="D241" s="40"/>
      <c r="E241" s="38"/>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1"/>
      <c r="AD241" s="21"/>
      <c r="AE241" s="21"/>
    </row>
    <row r="242" spans="1:31" ht="14" x14ac:dyDescent="0.3">
      <c r="A242" s="37"/>
      <c r="B242" s="38"/>
      <c r="C242" s="39"/>
      <c r="D242" s="40"/>
      <c r="E242" s="38"/>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1"/>
      <c r="AD242" s="21"/>
      <c r="AE242" s="21"/>
    </row>
    <row r="243" spans="1:31" ht="14" x14ac:dyDescent="0.3">
      <c r="A243" s="37"/>
      <c r="B243" s="38"/>
      <c r="C243" s="39"/>
      <c r="D243" s="40"/>
      <c r="E243" s="38"/>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1"/>
      <c r="AD243" s="21"/>
      <c r="AE243" s="21"/>
    </row>
    <row r="244" spans="1:31" ht="14" x14ac:dyDescent="0.3">
      <c r="A244" s="37"/>
      <c r="B244" s="38"/>
      <c r="C244" s="39"/>
      <c r="D244" s="40"/>
      <c r="E244" s="38"/>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1"/>
      <c r="AD244" s="21"/>
      <c r="AE244" s="21"/>
    </row>
    <row r="245" spans="1:31" ht="14" x14ac:dyDescent="0.3">
      <c r="A245" s="37"/>
      <c r="B245" s="38"/>
      <c r="C245" s="39"/>
      <c r="D245" s="40"/>
      <c r="E245" s="38"/>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1"/>
      <c r="AD245" s="21"/>
      <c r="AE245" s="21"/>
    </row>
    <row r="246" spans="1:31" ht="14" x14ac:dyDescent="0.3">
      <c r="A246" s="37"/>
      <c r="B246" s="38"/>
      <c r="C246" s="39"/>
      <c r="D246" s="40"/>
      <c r="E246" s="38"/>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1"/>
      <c r="AD246" s="21"/>
      <c r="AE246" s="21"/>
    </row>
    <row r="247" spans="1:31" ht="14" x14ac:dyDescent="0.3">
      <c r="A247" s="37"/>
      <c r="B247" s="38"/>
      <c r="C247" s="39"/>
      <c r="D247" s="40"/>
      <c r="E247" s="38"/>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1"/>
      <c r="AD247" s="21"/>
      <c r="AE247" s="21"/>
    </row>
    <row r="248" spans="1:31" ht="14" x14ac:dyDescent="0.3">
      <c r="A248" s="37"/>
      <c r="B248" s="38"/>
      <c r="C248" s="39"/>
      <c r="D248" s="40"/>
      <c r="E248" s="38"/>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1"/>
      <c r="AD248" s="21"/>
      <c r="AE248" s="21"/>
    </row>
    <row r="249" spans="1:31" ht="14" x14ac:dyDescent="0.3">
      <c r="A249" s="37"/>
      <c r="B249" s="38"/>
      <c r="C249" s="39"/>
      <c r="D249" s="40"/>
      <c r="E249" s="38"/>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21"/>
      <c r="AD249" s="21"/>
      <c r="AE249" s="21"/>
    </row>
    <row r="250" spans="1:31" ht="14" x14ac:dyDescent="0.3">
      <c r="A250" s="37"/>
      <c r="B250" s="38"/>
      <c r="C250" s="39"/>
      <c r="D250" s="40"/>
      <c r="E250" s="38"/>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1"/>
      <c r="AD250" s="21"/>
      <c r="AE250" s="21"/>
    </row>
    <row r="251" spans="1:31" ht="14" x14ac:dyDescent="0.3">
      <c r="A251" s="37"/>
      <c r="B251" s="38"/>
      <c r="C251" s="39"/>
      <c r="D251" s="40"/>
      <c r="E251" s="38"/>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1"/>
      <c r="AD251" s="21"/>
      <c r="AE251" s="21"/>
    </row>
    <row r="252" spans="1:31" ht="14" x14ac:dyDescent="0.3">
      <c r="A252" s="37"/>
      <c r="B252" s="38"/>
      <c r="C252" s="39"/>
      <c r="D252" s="40"/>
      <c r="E252" s="38"/>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1"/>
      <c r="AD252" s="21"/>
      <c r="AE252" s="21"/>
    </row>
    <row r="253" spans="1:31" ht="14" x14ac:dyDescent="0.3">
      <c r="A253" s="37"/>
      <c r="B253" s="38"/>
      <c r="C253" s="39"/>
      <c r="D253" s="40"/>
      <c r="E253" s="38"/>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1"/>
      <c r="AD253" s="21"/>
      <c r="AE253" s="21"/>
    </row>
    <row r="254" spans="1:31" ht="14" x14ac:dyDescent="0.3">
      <c r="A254" s="37"/>
      <c r="B254" s="38"/>
      <c r="C254" s="39"/>
      <c r="D254" s="40"/>
      <c r="E254" s="38"/>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1"/>
      <c r="AD254" s="21"/>
      <c r="AE254" s="21"/>
    </row>
    <row r="255" spans="1:31" ht="14" x14ac:dyDescent="0.3">
      <c r="A255" s="37"/>
      <c r="B255" s="38"/>
      <c r="C255" s="39"/>
      <c r="D255" s="40"/>
      <c r="E255" s="38"/>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1"/>
      <c r="AD255" s="21"/>
      <c r="AE255" s="21"/>
    </row>
    <row r="256" spans="1:31" ht="14" x14ac:dyDescent="0.3">
      <c r="A256" s="37"/>
      <c r="B256" s="38"/>
      <c r="C256" s="39"/>
      <c r="D256" s="40"/>
      <c r="E256" s="38"/>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1"/>
      <c r="AD256" s="21"/>
      <c r="AE256" s="21"/>
    </row>
    <row r="257" spans="1:31" ht="14" x14ac:dyDescent="0.3">
      <c r="A257" s="37"/>
      <c r="B257" s="38"/>
      <c r="C257" s="39"/>
      <c r="D257" s="40"/>
      <c r="E257" s="38"/>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1"/>
      <c r="AD257" s="21"/>
      <c r="AE257" s="21"/>
    </row>
    <row r="258" spans="1:31" ht="14" x14ac:dyDescent="0.3">
      <c r="A258" s="37"/>
      <c r="B258" s="38"/>
      <c r="C258" s="39"/>
      <c r="D258" s="40"/>
      <c r="E258" s="38"/>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1"/>
      <c r="AD258" s="21"/>
      <c r="AE258" s="21"/>
    </row>
    <row r="259" spans="1:31" ht="14" x14ac:dyDescent="0.3">
      <c r="A259" s="37"/>
      <c r="B259" s="38"/>
      <c r="C259" s="39"/>
      <c r="D259" s="40"/>
      <c r="E259" s="38"/>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1"/>
      <c r="AD259" s="21"/>
      <c r="AE259" s="21"/>
    </row>
    <row r="260" spans="1:31" ht="14" x14ac:dyDescent="0.3">
      <c r="A260" s="37"/>
      <c r="B260" s="38"/>
      <c r="C260" s="39"/>
      <c r="D260" s="40"/>
      <c r="E260" s="38"/>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1"/>
      <c r="AD260" s="21"/>
      <c r="AE260" s="21"/>
    </row>
    <row r="261" spans="1:31" ht="14" x14ac:dyDescent="0.3">
      <c r="A261" s="37"/>
      <c r="B261" s="38"/>
      <c r="C261" s="39"/>
      <c r="D261" s="40"/>
      <c r="E261" s="38"/>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1"/>
      <c r="AD261" s="21"/>
      <c r="AE261" s="21"/>
    </row>
    <row r="262" spans="1:31" ht="14" x14ac:dyDescent="0.3">
      <c r="A262" s="37"/>
      <c r="B262" s="38"/>
      <c r="C262" s="39"/>
      <c r="D262" s="40"/>
      <c r="E262" s="38"/>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1"/>
      <c r="AD262" s="21"/>
      <c r="AE262" s="21"/>
    </row>
    <row r="263" spans="1:31" ht="14" x14ac:dyDescent="0.3">
      <c r="A263" s="37"/>
      <c r="B263" s="38"/>
      <c r="C263" s="39"/>
      <c r="D263" s="40"/>
      <c r="E263" s="38"/>
      <c r="F263" s="42"/>
      <c r="G263" s="42"/>
      <c r="H263" s="42"/>
      <c r="I263" s="42"/>
      <c r="J263" s="42"/>
      <c r="K263" s="42"/>
      <c r="L263" s="42"/>
      <c r="M263" s="42"/>
      <c r="N263" s="42"/>
      <c r="O263" s="42"/>
      <c r="P263" s="42"/>
      <c r="Q263" s="42"/>
      <c r="R263" s="42"/>
      <c r="S263" s="42"/>
      <c r="T263" s="42"/>
      <c r="U263" s="42"/>
      <c r="V263" s="42"/>
      <c r="W263" s="42"/>
      <c r="X263" s="42"/>
      <c r="Y263" s="42"/>
      <c r="Z263" s="42"/>
      <c r="AA263" s="42"/>
      <c r="AB263" s="42"/>
      <c r="AC263" s="21"/>
      <c r="AD263" s="21"/>
      <c r="AE263" s="21"/>
    </row>
    <row r="264" spans="1:31" ht="14" x14ac:dyDescent="0.3">
      <c r="A264" s="37"/>
      <c r="B264" s="38"/>
      <c r="C264" s="39"/>
      <c r="D264" s="40"/>
      <c r="E264" s="38"/>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1"/>
      <c r="AD264" s="21"/>
      <c r="AE264" s="21"/>
    </row>
    <row r="265" spans="1:31" ht="14" x14ac:dyDescent="0.3">
      <c r="A265" s="37"/>
      <c r="B265" s="38"/>
      <c r="C265" s="39"/>
      <c r="D265" s="40"/>
      <c r="E265" s="38"/>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1"/>
      <c r="AD265" s="21"/>
      <c r="AE265" s="21"/>
    </row>
    <row r="266" spans="1:31" ht="14" x14ac:dyDescent="0.3">
      <c r="A266" s="37"/>
      <c r="B266" s="38"/>
      <c r="C266" s="39"/>
      <c r="D266" s="40"/>
      <c r="E266" s="38"/>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1"/>
      <c r="AD266" s="21"/>
      <c r="AE266" s="21"/>
    </row>
    <row r="267" spans="1:31" ht="14" x14ac:dyDescent="0.3">
      <c r="A267" s="37"/>
      <c r="B267" s="38"/>
      <c r="C267" s="39"/>
      <c r="D267" s="40"/>
      <c r="E267" s="38"/>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1"/>
      <c r="AD267" s="21"/>
      <c r="AE267" s="21"/>
    </row>
    <row r="268" spans="1:31" ht="14" x14ac:dyDescent="0.3">
      <c r="A268" s="37"/>
      <c r="B268" s="38"/>
      <c r="C268" s="39"/>
      <c r="D268" s="40"/>
      <c r="E268" s="38"/>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1"/>
      <c r="AD268" s="21"/>
      <c r="AE268" s="21"/>
    </row>
    <row r="269" spans="1:31" ht="14" x14ac:dyDescent="0.3">
      <c r="A269" s="37"/>
      <c r="B269" s="38"/>
      <c r="C269" s="39"/>
      <c r="D269" s="40"/>
      <c r="E269" s="38"/>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1"/>
      <c r="AD269" s="21"/>
      <c r="AE269" s="21"/>
    </row>
    <row r="270" spans="1:31" ht="14" x14ac:dyDescent="0.3">
      <c r="A270" s="37"/>
      <c r="B270" s="38"/>
      <c r="C270" s="39"/>
      <c r="D270" s="40"/>
      <c r="E270" s="38"/>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1"/>
      <c r="AD270" s="21"/>
      <c r="AE270" s="21"/>
    </row>
    <row r="271" spans="1:31" ht="14" x14ac:dyDescent="0.3">
      <c r="A271" s="37"/>
      <c r="B271" s="38"/>
      <c r="C271" s="39"/>
      <c r="D271" s="40"/>
      <c r="E271" s="38"/>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1"/>
      <c r="AD271" s="21"/>
      <c r="AE271" s="21"/>
    </row>
    <row r="272" spans="1:31" ht="14" x14ac:dyDescent="0.3">
      <c r="A272" s="37"/>
      <c r="B272" s="38"/>
      <c r="C272" s="39"/>
      <c r="D272" s="40"/>
      <c r="E272" s="38"/>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1"/>
      <c r="AD272" s="21"/>
      <c r="AE272" s="21"/>
    </row>
    <row r="273" spans="1:31" ht="14" x14ac:dyDescent="0.3">
      <c r="A273" s="37"/>
      <c r="B273" s="38"/>
      <c r="C273" s="39"/>
      <c r="D273" s="40"/>
      <c r="E273" s="38"/>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1"/>
      <c r="AD273" s="21"/>
      <c r="AE273" s="21"/>
    </row>
    <row r="274" spans="1:31" ht="14" x14ac:dyDescent="0.3">
      <c r="A274" s="37"/>
      <c r="B274" s="38"/>
      <c r="C274" s="39"/>
      <c r="D274" s="40"/>
      <c r="E274" s="38"/>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1"/>
      <c r="AD274" s="21"/>
      <c r="AE274" s="21"/>
    </row>
    <row r="275" spans="1:31" ht="14" x14ac:dyDescent="0.3">
      <c r="A275" s="37"/>
      <c r="B275" s="38"/>
      <c r="C275" s="39"/>
      <c r="D275" s="40"/>
      <c r="E275" s="38"/>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1"/>
      <c r="AD275" s="21"/>
      <c r="AE275" s="21"/>
    </row>
    <row r="276" spans="1:31" ht="14" x14ac:dyDescent="0.3">
      <c r="A276" s="37"/>
      <c r="B276" s="38"/>
      <c r="C276" s="39"/>
      <c r="D276" s="40"/>
      <c r="E276" s="38"/>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1"/>
      <c r="AD276" s="21"/>
      <c r="AE276" s="21"/>
    </row>
    <row r="277" spans="1:31" ht="14" x14ac:dyDescent="0.3">
      <c r="A277" s="37"/>
      <c r="B277" s="38"/>
      <c r="C277" s="39"/>
      <c r="D277" s="40"/>
      <c r="E277" s="38"/>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1"/>
      <c r="AD277" s="21"/>
      <c r="AE277" s="21"/>
    </row>
    <row r="278" spans="1:31" ht="14" x14ac:dyDescent="0.3">
      <c r="A278" s="37"/>
      <c r="B278" s="38"/>
      <c r="C278" s="39"/>
      <c r="D278" s="40"/>
      <c r="E278" s="38"/>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1"/>
      <c r="AD278" s="21"/>
      <c r="AE278" s="21"/>
    </row>
    <row r="279" spans="1:31" ht="14" x14ac:dyDescent="0.3">
      <c r="A279" s="37"/>
      <c r="B279" s="38"/>
      <c r="C279" s="39"/>
      <c r="D279" s="40"/>
      <c r="E279" s="38"/>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1"/>
      <c r="AD279" s="21"/>
      <c r="AE279" s="21"/>
    </row>
    <row r="280" spans="1:31" ht="14" x14ac:dyDescent="0.3">
      <c r="A280" s="37"/>
      <c r="B280" s="38"/>
      <c r="C280" s="39"/>
      <c r="D280" s="40"/>
      <c r="E280" s="38"/>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1"/>
      <c r="AD280" s="21"/>
      <c r="AE280" s="21"/>
    </row>
    <row r="281" spans="1:31" ht="14" x14ac:dyDescent="0.3">
      <c r="A281" s="37"/>
      <c r="B281" s="38"/>
      <c r="C281" s="39"/>
      <c r="D281" s="40"/>
      <c r="E281" s="38"/>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21"/>
      <c r="AD281" s="21"/>
      <c r="AE281" s="21"/>
    </row>
    <row r="282" spans="1:31" ht="14" x14ac:dyDescent="0.3">
      <c r="A282" s="37"/>
      <c r="B282" s="38"/>
      <c r="C282" s="39"/>
      <c r="D282" s="40"/>
      <c r="E282" s="38"/>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1"/>
      <c r="AD282" s="21"/>
      <c r="AE282" s="21"/>
    </row>
    <row r="283" spans="1:31" ht="14" x14ac:dyDescent="0.3">
      <c r="A283" s="37"/>
      <c r="B283" s="38"/>
      <c r="C283" s="39"/>
      <c r="D283" s="40"/>
      <c r="E283" s="38"/>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1"/>
      <c r="AD283" s="21"/>
      <c r="AE283" s="21"/>
    </row>
    <row r="284" spans="1:31" ht="14" x14ac:dyDescent="0.3">
      <c r="A284" s="37"/>
      <c r="B284" s="38"/>
      <c r="C284" s="39"/>
      <c r="D284" s="40"/>
      <c r="E284" s="38"/>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1"/>
      <c r="AD284" s="21"/>
      <c r="AE284" s="21"/>
    </row>
    <row r="285" spans="1:31" ht="14" x14ac:dyDescent="0.3">
      <c r="A285" s="37"/>
      <c r="B285" s="38"/>
      <c r="C285" s="39"/>
      <c r="D285" s="40"/>
      <c r="E285" s="38"/>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1"/>
      <c r="AD285" s="21"/>
      <c r="AE285" s="21"/>
    </row>
    <row r="286" spans="1:31" ht="14" x14ac:dyDescent="0.3">
      <c r="A286" s="37"/>
      <c r="B286" s="38"/>
      <c r="C286" s="39"/>
      <c r="D286" s="40"/>
      <c r="E286" s="38"/>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1"/>
      <c r="AD286" s="21"/>
      <c r="AE286" s="21"/>
    </row>
    <row r="287" spans="1:31" ht="14" x14ac:dyDescent="0.3">
      <c r="A287" s="37"/>
      <c r="B287" s="38"/>
      <c r="C287" s="39"/>
      <c r="D287" s="40"/>
      <c r="E287" s="38"/>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1"/>
      <c r="AD287" s="21"/>
      <c r="AE287" s="21"/>
    </row>
    <row r="288" spans="1:31" ht="14" x14ac:dyDescent="0.3">
      <c r="A288" s="37"/>
      <c r="B288" s="38"/>
      <c r="C288" s="39"/>
      <c r="D288" s="40"/>
      <c r="E288" s="38"/>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1"/>
      <c r="AD288" s="21"/>
      <c r="AE288" s="21"/>
    </row>
    <row r="289" spans="1:31" ht="14" x14ac:dyDescent="0.3">
      <c r="A289" s="37"/>
      <c r="B289" s="38"/>
      <c r="C289" s="39"/>
      <c r="D289" s="40"/>
      <c r="E289" s="38"/>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1"/>
      <c r="AD289" s="21"/>
      <c r="AE289" s="21"/>
    </row>
    <row r="290" spans="1:31" ht="14" x14ac:dyDescent="0.3">
      <c r="A290" s="37"/>
      <c r="B290" s="38"/>
      <c r="C290" s="39"/>
      <c r="D290" s="40"/>
      <c r="E290" s="38"/>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21"/>
      <c r="AD290" s="21"/>
      <c r="AE290" s="21"/>
    </row>
    <row r="291" spans="1:31" ht="14" x14ac:dyDescent="0.3">
      <c r="A291" s="37"/>
      <c r="B291" s="38"/>
      <c r="C291" s="39"/>
      <c r="D291" s="40"/>
      <c r="E291" s="38"/>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1"/>
      <c r="AD291" s="21"/>
      <c r="AE291" s="21"/>
    </row>
    <row r="292" spans="1:31" ht="14" x14ac:dyDescent="0.3">
      <c r="A292" s="37"/>
      <c r="B292" s="38"/>
      <c r="C292" s="39"/>
      <c r="D292" s="40"/>
      <c r="E292" s="38"/>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1"/>
      <c r="AD292" s="21"/>
      <c r="AE292" s="21"/>
    </row>
    <row r="293" spans="1:31" ht="14" x14ac:dyDescent="0.3">
      <c r="A293" s="37"/>
      <c r="B293" s="38"/>
      <c r="C293" s="39"/>
      <c r="D293" s="40"/>
      <c r="E293" s="38"/>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1"/>
      <c r="AD293" s="21"/>
      <c r="AE293" s="21"/>
    </row>
    <row r="294" spans="1:31" ht="14" x14ac:dyDescent="0.3">
      <c r="A294" s="37"/>
      <c r="B294" s="38"/>
      <c r="C294" s="39"/>
      <c r="D294" s="40"/>
      <c r="E294" s="38"/>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1"/>
      <c r="AD294" s="21"/>
      <c r="AE294" s="21"/>
    </row>
    <row r="295" spans="1:31" ht="14" x14ac:dyDescent="0.3">
      <c r="A295" s="37"/>
      <c r="B295" s="38"/>
      <c r="C295" s="39"/>
      <c r="D295" s="40"/>
      <c r="E295" s="38"/>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1"/>
      <c r="AD295" s="21"/>
      <c r="AE295" s="21"/>
    </row>
    <row r="296" spans="1:31" ht="14" x14ac:dyDescent="0.3">
      <c r="A296" s="37"/>
      <c r="B296" s="38"/>
      <c r="C296" s="39"/>
      <c r="D296" s="40"/>
      <c r="E296" s="38"/>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1"/>
      <c r="AD296" s="21"/>
      <c r="AE296" s="21"/>
    </row>
    <row r="297" spans="1:31" ht="14" x14ac:dyDescent="0.3">
      <c r="A297" s="37"/>
      <c r="B297" s="38"/>
      <c r="C297" s="39"/>
      <c r="D297" s="40"/>
      <c r="E297" s="38"/>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1"/>
      <c r="AD297" s="21"/>
      <c r="AE297" s="21"/>
    </row>
    <row r="298" spans="1:31" ht="14" x14ac:dyDescent="0.3">
      <c r="A298" s="37"/>
      <c r="B298" s="38"/>
      <c r="C298" s="39"/>
      <c r="D298" s="40"/>
      <c r="E298" s="38"/>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1"/>
      <c r="AD298" s="21"/>
      <c r="AE298" s="21"/>
    </row>
    <row r="299" spans="1:31" ht="14" x14ac:dyDescent="0.3">
      <c r="A299" s="37"/>
      <c r="B299" s="38"/>
      <c r="C299" s="39"/>
      <c r="D299" s="40"/>
      <c r="E299" s="38"/>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1"/>
      <c r="AD299" s="21"/>
      <c r="AE299" s="21"/>
    </row>
    <row r="300" spans="1:31" ht="14" x14ac:dyDescent="0.3">
      <c r="A300" s="37"/>
      <c r="B300" s="38"/>
      <c r="C300" s="39"/>
      <c r="D300" s="40"/>
      <c r="E300" s="38"/>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1"/>
      <c r="AD300" s="21"/>
      <c r="AE300" s="21"/>
    </row>
    <row r="301" spans="1:31" ht="14" x14ac:dyDescent="0.3">
      <c r="A301" s="37"/>
      <c r="B301" s="38"/>
      <c r="C301" s="39"/>
      <c r="D301" s="40"/>
      <c r="E301" s="38"/>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1"/>
      <c r="AD301" s="21"/>
      <c r="AE301" s="21"/>
    </row>
    <row r="302" spans="1:31" ht="14" x14ac:dyDescent="0.3">
      <c r="A302" s="37"/>
      <c r="B302" s="38"/>
      <c r="C302" s="39"/>
      <c r="D302" s="40"/>
      <c r="E302" s="38"/>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1"/>
      <c r="AD302" s="21"/>
      <c r="AE302" s="21"/>
    </row>
    <row r="303" spans="1:31" ht="14" x14ac:dyDescent="0.3">
      <c r="A303" s="37"/>
      <c r="B303" s="38"/>
      <c r="C303" s="39"/>
      <c r="D303" s="40"/>
      <c r="E303" s="38"/>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1"/>
      <c r="AD303" s="21"/>
      <c r="AE303" s="21"/>
    </row>
    <row r="304" spans="1:31" ht="14" x14ac:dyDescent="0.3">
      <c r="A304" s="37"/>
      <c r="B304" s="38"/>
      <c r="C304" s="39"/>
      <c r="D304" s="40"/>
      <c r="E304" s="38"/>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1"/>
      <c r="AD304" s="21"/>
      <c r="AE304" s="21"/>
    </row>
    <row r="305" spans="1:31" ht="14" x14ac:dyDescent="0.3">
      <c r="A305" s="37"/>
      <c r="B305" s="38"/>
      <c r="C305" s="39"/>
      <c r="D305" s="40"/>
      <c r="E305" s="38"/>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21"/>
      <c r="AD305" s="21"/>
      <c r="AE305" s="21"/>
    </row>
    <row r="306" spans="1:31" ht="14" x14ac:dyDescent="0.3">
      <c r="A306" s="37"/>
      <c r="B306" s="38"/>
      <c r="C306" s="39"/>
      <c r="D306" s="40"/>
      <c r="E306" s="38"/>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1"/>
      <c r="AD306" s="21"/>
      <c r="AE306" s="21"/>
    </row>
    <row r="307" spans="1:31" ht="14" x14ac:dyDescent="0.3">
      <c r="A307" s="37"/>
      <c r="B307" s="38"/>
      <c r="C307" s="39"/>
      <c r="D307" s="40"/>
      <c r="E307" s="38"/>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1"/>
      <c r="AD307" s="21"/>
      <c r="AE307" s="21"/>
    </row>
    <row r="308" spans="1:31" ht="14" x14ac:dyDescent="0.3">
      <c r="A308" s="37"/>
      <c r="B308" s="38"/>
      <c r="C308" s="39"/>
      <c r="D308" s="40"/>
      <c r="E308" s="38"/>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1"/>
      <c r="AD308" s="21"/>
      <c r="AE308" s="21"/>
    </row>
    <row r="309" spans="1:31" ht="14" x14ac:dyDescent="0.3">
      <c r="A309" s="37"/>
      <c r="B309" s="38"/>
      <c r="C309" s="39"/>
      <c r="D309" s="40"/>
      <c r="E309" s="38"/>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1"/>
      <c r="AD309" s="21"/>
      <c r="AE309" s="21"/>
    </row>
    <row r="310" spans="1:31" ht="14" x14ac:dyDescent="0.3">
      <c r="A310" s="37"/>
      <c r="B310" s="38"/>
      <c r="C310" s="39"/>
      <c r="D310" s="40"/>
      <c r="E310" s="38"/>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1"/>
      <c r="AD310" s="21"/>
      <c r="AE310" s="21"/>
    </row>
    <row r="311" spans="1:31" ht="14" x14ac:dyDescent="0.3">
      <c r="A311" s="37"/>
      <c r="B311" s="38"/>
      <c r="C311" s="39"/>
      <c r="D311" s="40"/>
      <c r="E311" s="38"/>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1"/>
      <c r="AD311" s="21"/>
      <c r="AE311" s="21"/>
    </row>
    <row r="312" spans="1:31" ht="14" x14ac:dyDescent="0.3">
      <c r="A312" s="37"/>
      <c r="B312" s="38"/>
      <c r="C312" s="39"/>
      <c r="D312" s="40"/>
      <c r="E312" s="38"/>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1"/>
      <c r="AD312" s="21"/>
      <c r="AE312" s="21"/>
    </row>
    <row r="313" spans="1:31" ht="14" x14ac:dyDescent="0.3">
      <c r="A313" s="37"/>
      <c r="B313" s="38"/>
      <c r="C313" s="39"/>
      <c r="D313" s="40"/>
      <c r="E313" s="38"/>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1"/>
      <c r="AD313" s="21"/>
      <c r="AE313" s="21"/>
    </row>
    <row r="314" spans="1:31" ht="14" x14ac:dyDescent="0.3">
      <c r="A314" s="37"/>
      <c r="B314" s="38"/>
      <c r="C314" s="39"/>
      <c r="D314" s="40"/>
      <c r="E314" s="38"/>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1"/>
      <c r="AD314" s="21"/>
      <c r="AE314" s="21"/>
    </row>
    <row r="315" spans="1:31" ht="14" x14ac:dyDescent="0.3">
      <c r="A315" s="37"/>
      <c r="B315" s="38"/>
      <c r="C315" s="39"/>
      <c r="D315" s="40"/>
      <c r="E315" s="38"/>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1"/>
      <c r="AD315" s="21"/>
      <c r="AE315" s="21"/>
    </row>
    <row r="316" spans="1:31" ht="14" x14ac:dyDescent="0.3">
      <c r="A316" s="37"/>
      <c r="B316" s="38"/>
      <c r="C316" s="39"/>
      <c r="D316" s="40"/>
      <c r="E316" s="38"/>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1"/>
      <c r="AD316" s="21"/>
      <c r="AE316" s="21"/>
    </row>
    <row r="317" spans="1:31" ht="14" x14ac:dyDescent="0.3">
      <c r="A317" s="37"/>
      <c r="B317" s="38"/>
      <c r="C317" s="39"/>
      <c r="D317" s="40"/>
      <c r="E317" s="38"/>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1"/>
      <c r="AD317" s="21"/>
      <c r="AE317" s="21"/>
    </row>
    <row r="318" spans="1:31" ht="14" x14ac:dyDescent="0.3">
      <c r="A318" s="37"/>
      <c r="B318" s="38"/>
      <c r="C318" s="39"/>
      <c r="D318" s="40"/>
      <c r="E318" s="38"/>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1"/>
      <c r="AD318" s="21"/>
      <c r="AE318" s="21"/>
    </row>
    <row r="319" spans="1:31" ht="14" x14ac:dyDescent="0.3">
      <c r="A319" s="37"/>
      <c r="B319" s="38"/>
      <c r="C319" s="39"/>
      <c r="D319" s="40"/>
      <c r="E319" s="38"/>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1"/>
      <c r="AD319" s="21"/>
      <c r="AE319" s="21"/>
    </row>
    <row r="320" spans="1:31" ht="14" x14ac:dyDescent="0.3">
      <c r="A320" s="37"/>
      <c r="B320" s="38"/>
      <c r="C320" s="39"/>
      <c r="D320" s="40"/>
      <c r="E320" s="38"/>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1"/>
      <c r="AD320" s="21"/>
      <c r="AE320" s="21"/>
    </row>
    <row r="321" spans="1:31" ht="14" x14ac:dyDescent="0.3">
      <c r="A321" s="37"/>
      <c r="B321" s="38"/>
      <c r="C321" s="39"/>
      <c r="D321" s="40"/>
      <c r="E321" s="38"/>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1"/>
      <c r="AD321" s="21"/>
      <c r="AE321" s="21"/>
    </row>
    <row r="322" spans="1:31" ht="14" x14ac:dyDescent="0.3">
      <c r="A322" s="37"/>
      <c r="B322" s="38"/>
      <c r="C322" s="39"/>
      <c r="D322" s="40"/>
      <c r="E322" s="38"/>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1"/>
      <c r="AD322" s="21"/>
      <c r="AE322" s="21"/>
    </row>
    <row r="323" spans="1:31" ht="14" x14ac:dyDescent="0.3">
      <c r="A323" s="37"/>
      <c r="B323" s="38"/>
      <c r="C323" s="39"/>
      <c r="D323" s="40"/>
      <c r="E323" s="38"/>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1"/>
      <c r="AD323" s="21"/>
      <c r="AE323" s="21"/>
    </row>
    <row r="324" spans="1:31" ht="14" x14ac:dyDescent="0.3">
      <c r="A324" s="37"/>
      <c r="B324" s="38"/>
      <c r="C324" s="39"/>
      <c r="D324" s="40"/>
      <c r="E324" s="38"/>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1"/>
      <c r="AD324" s="21"/>
      <c r="AE324" s="21"/>
    </row>
    <row r="325" spans="1:31" ht="14" x14ac:dyDescent="0.3">
      <c r="A325" s="37"/>
      <c r="B325" s="38"/>
      <c r="C325" s="39"/>
      <c r="D325" s="40"/>
      <c r="E325" s="38"/>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1"/>
      <c r="AD325" s="21"/>
      <c r="AE325" s="21"/>
    </row>
    <row r="326" spans="1:31" ht="14" x14ac:dyDescent="0.3">
      <c r="A326" s="37"/>
      <c r="B326" s="38"/>
      <c r="C326" s="39"/>
      <c r="D326" s="40"/>
      <c r="E326" s="38"/>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1"/>
      <c r="AD326" s="21"/>
      <c r="AE326" s="21"/>
    </row>
    <row r="327" spans="1:31" ht="14" x14ac:dyDescent="0.3">
      <c r="A327" s="37"/>
      <c r="B327" s="38"/>
      <c r="C327" s="39"/>
      <c r="D327" s="40"/>
      <c r="E327" s="38"/>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1"/>
      <c r="AD327" s="21"/>
      <c r="AE327" s="21"/>
    </row>
    <row r="328" spans="1:31" ht="14" x14ac:dyDescent="0.3">
      <c r="A328" s="37"/>
      <c r="B328" s="38"/>
      <c r="C328" s="39"/>
      <c r="D328" s="40"/>
      <c r="E328" s="38"/>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1"/>
      <c r="AD328" s="21"/>
      <c r="AE328" s="21"/>
    </row>
    <row r="329" spans="1:31" ht="14" x14ac:dyDescent="0.3">
      <c r="A329" s="37"/>
      <c r="B329" s="38"/>
      <c r="C329" s="39"/>
      <c r="D329" s="40"/>
      <c r="E329" s="38"/>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1"/>
      <c r="AD329" s="21"/>
      <c r="AE329" s="21"/>
    </row>
    <row r="330" spans="1:31" ht="14" x14ac:dyDescent="0.3">
      <c r="A330" s="37"/>
      <c r="B330" s="38"/>
      <c r="C330" s="39"/>
      <c r="D330" s="40"/>
      <c r="E330" s="38"/>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1"/>
      <c r="AD330" s="21"/>
      <c r="AE330" s="21"/>
    </row>
    <row r="331" spans="1:31" ht="14" x14ac:dyDescent="0.3">
      <c r="A331" s="37"/>
      <c r="B331" s="38"/>
      <c r="C331" s="39"/>
      <c r="D331" s="40"/>
      <c r="E331" s="38"/>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1"/>
      <c r="AD331" s="21"/>
      <c r="AE331" s="21"/>
    </row>
    <row r="332" spans="1:31" ht="14" x14ac:dyDescent="0.3">
      <c r="A332" s="37"/>
      <c r="B332" s="38"/>
      <c r="C332" s="39"/>
      <c r="D332" s="40"/>
      <c r="E332" s="38"/>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1"/>
      <c r="AD332" s="21"/>
      <c r="AE332" s="21"/>
    </row>
    <row r="333" spans="1:31" ht="14" x14ac:dyDescent="0.3">
      <c r="A333" s="37"/>
      <c r="B333" s="38"/>
      <c r="C333" s="39"/>
      <c r="D333" s="40"/>
      <c r="E333" s="38"/>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1"/>
      <c r="AD333" s="21"/>
      <c r="AE333" s="21"/>
    </row>
    <row r="334" spans="1:31" ht="14" x14ac:dyDescent="0.3">
      <c r="A334" s="37"/>
      <c r="B334" s="38"/>
      <c r="C334" s="39"/>
      <c r="D334" s="40"/>
      <c r="E334" s="38"/>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1"/>
      <c r="AD334" s="21"/>
      <c r="AE334" s="21"/>
    </row>
    <row r="335" spans="1:31" ht="14" x14ac:dyDescent="0.3">
      <c r="A335" s="37"/>
      <c r="B335" s="38"/>
      <c r="C335" s="39"/>
      <c r="D335" s="40"/>
      <c r="E335" s="38"/>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1"/>
      <c r="AD335" s="21"/>
      <c r="AE335" s="21"/>
    </row>
    <row r="336" spans="1:31" ht="14" x14ac:dyDescent="0.3">
      <c r="A336" s="37"/>
      <c r="B336" s="38"/>
      <c r="C336" s="39"/>
      <c r="D336" s="40"/>
      <c r="E336" s="38"/>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1"/>
      <c r="AD336" s="21"/>
      <c r="AE336" s="21"/>
    </row>
    <row r="337" spans="1:31" ht="14" x14ac:dyDescent="0.3">
      <c r="A337" s="37"/>
      <c r="B337" s="38"/>
      <c r="C337" s="39"/>
      <c r="D337" s="40"/>
      <c r="E337" s="38"/>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1"/>
      <c r="AD337" s="21"/>
      <c r="AE337" s="21"/>
    </row>
    <row r="338" spans="1:31" ht="14" x14ac:dyDescent="0.3">
      <c r="A338" s="37"/>
      <c r="B338" s="38"/>
      <c r="C338" s="39"/>
      <c r="D338" s="40"/>
      <c r="E338" s="38"/>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1"/>
      <c r="AD338" s="21"/>
      <c r="AE338" s="21"/>
    </row>
    <row r="339" spans="1:31" ht="14" x14ac:dyDescent="0.3">
      <c r="A339" s="37"/>
      <c r="B339" s="38"/>
      <c r="C339" s="39"/>
      <c r="D339" s="40"/>
      <c r="E339" s="38"/>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1"/>
      <c r="AD339" s="21"/>
      <c r="AE339" s="21"/>
    </row>
    <row r="340" spans="1:31" ht="14" x14ac:dyDescent="0.3">
      <c r="A340" s="37"/>
      <c r="B340" s="38"/>
      <c r="C340" s="39"/>
      <c r="D340" s="40"/>
      <c r="E340" s="38"/>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21"/>
      <c r="AD340" s="21"/>
      <c r="AE340" s="21"/>
    </row>
    <row r="341" spans="1:31" ht="14" x14ac:dyDescent="0.3">
      <c r="A341" s="37"/>
      <c r="B341" s="38"/>
      <c r="C341" s="39"/>
      <c r="D341" s="40"/>
      <c r="E341" s="38"/>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1"/>
      <c r="AD341" s="21"/>
      <c r="AE341" s="21"/>
    </row>
    <row r="342" spans="1:31" ht="14" x14ac:dyDescent="0.3">
      <c r="A342" s="37"/>
      <c r="B342" s="38"/>
      <c r="C342" s="39"/>
      <c r="D342" s="40"/>
      <c r="E342" s="38"/>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1"/>
      <c r="AD342" s="21"/>
      <c r="AE342" s="21"/>
    </row>
    <row r="343" spans="1:31" ht="14" x14ac:dyDescent="0.3">
      <c r="A343" s="37"/>
      <c r="B343" s="38"/>
      <c r="C343" s="39"/>
      <c r="D343" s="40"/>
      <c r="E343" s="38"/>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1"/>
      <c r="AD343" s="21"/>
      <c r="AE343" s="21"/>
    </row>
    <row r="344" spans="1:31" ht="14" x14ac:dyDescent="0.3">
      <c r="A344" s="37"/>
      <c r="B344" s="38"/>
      <c r="C344" s="39"/>
      <c r="D344" s="40"/>
      <c r="E344" s="38"/>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1"/>
      <c r="AD344" s="21"/>
      <c r="AE344" s="21"/>
    </row>
    <row r="345" spans="1:31" ht="14" x14ac:dyDescent="0.3">
      <c r="A345" s="37"/>
      <c r="B345" s="38"/>
      <c r="C345" s="39"/>
      <c r="D345" s="40"/>
      <c r="E345" s="38"/>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1"/>
      <c r="AD345" s="21"/>
      <c r="AE345" s="21"/>
    </row>
    <row r="346" spans="1:31" ht="14" x14ac:dyDescent="0.3">
      <c r="A346" s="37"/>
      <c r="B346" s="38"/>
      <c r="C346" s="39"/>
      <c r="D346" s="40"/>
      <c r="E346" s="38"/>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1"/>
      <c r="AD346" s="21"/>
      <c r="AE346" s="21"/>
    </row>
    <row r="347" spans="1:31" ht="14" x14ac:dyDescent="0.3">
      <c r="A347" s="37"/>
      <c r="B347" s="38"/>
      <c r="C347" s="39"/>
      <c r="D347" s="40"/>
      <c r="E347" s="38"/>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1"/>
      <c r="AD347" s="21"/>
      <c r="AE347" s="21"/>
    </row>
    <row r="348" spans="1:31" ht="14" x14ac:dyDescent="0.3">
      <c r="A348" s="37"/>
      <c r="B348" s="38"/>
      <c r="C348" s="39"/>
      <c r="D348" s="40"/>
      <c r="E348" s="38"/>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1"/>
      <c r="AD348" s="21"/>
      <c r="AE348" s="21"/>
    </row>
    <row r="349" spans="1:31" ht="14" x14ac:dyDescent="0.3">
      <c r="A349" s="37"/>
      <c r="B349" s="38"/>
      <c r="C349" s="39"/>
      <c r="D349" s="40"/>
      <c r="E349" s="38"/>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1"/>
      <c r="AD349" s="21"/>
      <c r="AE349" s="21"/>
    </row>
    <row r="350" spans="1:31" ht="14" x14ac:dyDescent="0.3">
      <c r="A350" s="37"/>
      <c r="B350" s="38"/>
      <c r="C350" s="39"/>
      <c r="D350" s="40"/>
      <c r="E350" s="38"/>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1"/>
      <c r="AD350" s="21"/>
      <c r="AE350" s="21"/>
    </row>
    <row r="351" spans="1:31" ht="14" x14ac:dyDescent="0.3">
      <c r="A351" s="37"/>
      <c r="B351" s="38"/>
      <c r="C351" s="39"/>
      <c r="D351" s="40"/>
      <c r="E351" s="38"/>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1"/>
      <c r="AD351" s="21"/>
      <c r="AE351" s="21"/>
    </row>
    <row r="352" spans="1:31" ht="14" x14ac:dyDescent="0.3">
      <c r="A352" s="37"/>
      <c r="B352" s="38"/>
      <c r="C352" s="39"/>
      <c r="D352" s="40"/>
      <c r="E352" s="38"/>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1"/>
      <c r="AD352" s="21"/>
      <c r="AE352" s="21"/>
    </row>
    <row r="353" spans="1:31" ht="14" x14ac:dyDescent="0.3">
      <c r="A353" s="37"/>
      <c r="B353" s="38"/>
      <c r="C353" s="39"/>
      <c r="D353" s="40"/>
      <c r="E353" s="38"/>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1"/>
      <c r="AD353" s="21"/>
      <c r="AE353" s="21"/>
    </row>
    <row r="354" spans="1:31" ht="14" x14ac:dyDescent="0.3">
      <c r="A354" s="37"/>
      <c r="B354" s="38"/>
      <c r="C354" s="39"/>
      <c r="D354" s="40"/>
      <c r="E354" s="38"/>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1"/>
      <c r="AD354" s="21"/>
      <c r="AE354" s="21"/>
    </row>
    <row r="355" spans="1:31" ht="14" x14ac:dyDescent="0.3">
      <c r="A355" s="37"/>
      <c r="B355" s="38"/>
      <c r="C355" s="39"/>
      <c r="D355" s="40"/>
      <c r="E355" s="38"/>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21"/>
      <c r="AD355" s="21"/>
      <c r="AE355" s="21"/>
    </row>
    <row r="356" spans="1:31" ht="14" x14ac:dyDescent="0.3">
      <c r="A356" s="37"/>
      <c r="B356" s="38"/>
      <c r="C356" s="39"/>
      <c r="D356" s="40"/>
      <c r="E356" s="38"/>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21"/>
      <c r="AD356" s="21"/>
      <c r="AE356" s="21"/>
    </row>
    <row r="357" spans="1:31" ht="14" x14ac:dyDescent="0.3">
      <c r="A357" s="37"/>
      <c r="B357" s="38"/>
      <c r="C357" s="39"/>
      <c r="D357" s="40"/>
      <c r="E357" s="38"/>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21"/>
      <c r="AD357" s="21"/>
      <c r="AE357" s="21"/>
    </row>
    <row r="358" spans="1:31" ht="14" x14ac:dyDescent="0.3">
      <c r="A358" s="37"/>
      <c r="B358" s="38"/>
      <c r="C358" s="39"/>
      <c r="D358" s="40"/>
      <c r="E358" s="38"/>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21"/>
      <c r="AD358" s="21"/>
      <c r="AE358" s="21"/>
    </row>
    <row r="359" spans="1:31" ht="14" x14ac:dyDescent="0.3">
      <c r="A359" s="37"/>
      <c r="B359" s="38"/>
      <c r="C359" s="39"/>
      <c r="D359" s="40"/>
      <c r="E359" s="38"/>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21"/>
      <c r="AD359" s="21"/>
      <c r="AE359" s="21"/>
    </row>
    <row r="360" spans="1:31" ht="14" x14ac:dyDescent="0.3">
      <c r="A360" s="37"/>
      <c r="B360" s="38"/>
      <c r="C360" s="39"/>
      <c r="D360" s="40"/>
      <c r="E360" s="38"/>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21"/>
      <c r="AD360" s="21"/>
      <c r="AE360" s="21"/>
    </row>
    <row r="361" spans="1:31" ht="14" x14ac:dyDescent="0.3">
      <c r="A361" s="37"/>
      <c r="B361" s="38"/>
      <c r="C361" s="39"/>
      <c r="D361" s="40"/>
      <c r="E361" s="38"/>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21"/>
      <c r="AD361" s="21"/>
      <c r="AE361" s="21"/>
    </row>
    <row r="362" spans="1:31" ht="14" x14ac:dyDescent="0.3">
      <c r="A362" s="37"/>
      <c r="B362" s="38"/>
      <c r="C362" s="39"/>
      <c r="D362" s="40"/>
      <c r="E362" s="38"/>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1"/>
      <c r="AD362" s="21"/>
      <c r="AE362" s="21"/>
    </row>
    <row r="363" spans="1:31" ht="14" x14ac:dyDescent="0.3">
      <c r="A363" s="37"/>
      <c r="B363" s="38"/>
      <c r="C363" s="39"/>
      <c r="D363" s="40"/>
      <c r="E363" s="38"/>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21"/>
      <c r="AD363" s="21"/>
      <c r="AE363" s="21"/>
    </row>
    <row r="364" spans="1:31" ht="14" x14ac:dyDescent="0.3">
      <c r="A364" s="37"/>
      <c r="B364" s="38"/>
      <c r="C364" s="39"/>
      <c r="D364" s="40"/>
      <c r="E364" s="38"/>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21"/>
      <c r="AD364" s="21"/>
      <c r="AE364" s="21"/>
    </row>
    <row r="365" spans="1:31" ht="14" x14ac:dyDescent="0.3">
      <c r="A365" s="37"/>
      <c r="B365" s="38"/>
      <c r="C365" s="39"/>
      <c r="D365" s="40"/>
      <c r="E365" s="38"/>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21"/>
      <c r="AD365" s="21"/>
      <c r="AE365" s="21"/>
    </row>
    <row r="366" spans="1:31" ht="14" x14ac:dyDescent="0.3">
      <c r="A366" s="37"/>
      <c r="B366" s="38"/>
      <c r="C366" s="39"/>
      <c r="D366" s="40"/>
      <c r="E366" s="38"/>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21"/>
      <c r="AD366" s="21"/>
      <c r="AE366" s="21"/>
    </row>
    <row r="367" spans="1:31" ht="14" x14ac:dyDescent="0.3">
      <c r="A367" s="37"/>
      <c r="B367" s="38"/>
      <c r="C367" s="39"/>
      <c r="D367" s="40"/>
      <c r="E367" s="38"/>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21"/>
      <c r="AD367" s="21"/>
      <c r="AE367" s="21"/>
    </row>
    <row r="368" spans="1:31" ht="14" x14ac:dyDescent="0.3">
      <c r="A368" s="37"/>
      <c r="B368" s="38"/>
      <c r="C368" s="39"/>
      <c r="D368" s="40"/>
      <c r="E368" s="38"/>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21"/>
      <c r="AD368" s="21"/>
      <c r="AE368" s="21"/>
    </row>
    <row r="369" spans="1:31" ht="14" x14ac:dyDescent="0.3">
      <c r="A369" s="37"/>
      <c r="B369" s="38"/>
      <c r="C369" s="39"/>
      <c r="D369" s="40"/>
      <c r="E369" s="38"/>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21"/>
      <c r="AD369" s="21"/>
      <c r="AE369" s="21"/>
    </row>
    <row r="370" spans="1:31" ht="14" x14ac:dyDescent="0.3">
      <c r="A370" s="37"/>
      <c r="B370" s="38"/>
      <c r="C370" s="39"/>
      <c r="D370" s="40"/>
      <c r="E370" s="38"/>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21"/>
      <c r="AD370" s="21"/>
      <c r="AE370" s="21"/>
    </row>
    <row r="371" spans="1:31" ht="14" x14ac:dyDescent="0.3">
      <c r="A371" s="37"/>
      <c r="B371" s="38"/>
      <c r="C371" s="39"/>
      <c r="D371" s="40"/>
      <c r="E371" s="38"/>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21"/>
      <c r="AD371" s="21"/>
      <c r="AE371" s="21"/>
    </row>
    <row r="372" spans="1:31" ht="14" x14ac:dyDescent="0.3">
      <c r="A372" s="37"/>
      <c r="B372" s="38"/>
      <c r="C372" s="39"/>
      <c r="D372" s="40"/>
      <c r="E372" s="38"/>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21"/>
      <c r="AD372" s="21"/>
      <c r="AE372" s="21"/>
    </row>
    <row r="373" spans="1:31" ht="14" x14ac:dyDescent="0.3">
      <c r="A373" s="37"/>
      <c r="B373" s="38"/>
      <c r="C373" s="39"/>
      <c r="D373" s="40"/>
      <c r="E373" s="38"/>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21"/>
      <c r="AD373" s="21"/>
      <c r="AE373" s="21"/>
    </row>
    <row r="374" spans="1:31" ht="14" x14ac:dyDescent="0.3">
      <c r="A374" s="37"/>
      <c r="B374" s="38"/>
      <c r="C374" s="39"/>
      <c r="D374" s="40"/>
      <c r="E374" s="38"/>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21"/>
      <c r="AD374" s="21"/>
      <c r="AE374" s="21"/>
    </row>
    <row r="375" spans="1:31" ht="14" x14ac:dyDescent="0.3">
      <c r="A375" s="37"/>
      <c r="B375" s="38"/>
      <c r="C375" s="39"/>
      <c r="D375" s="40"/>
      <c r="E375" s="38"/>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21"/>
      <c r="AD375" s="21"/>
      <c r="AE375" s="21"/>
    </row>
    <row r="376" spans="1:31" ht="14" x14ac:dyDescent="0.3">
      <c r="A376" s="37"/>
      <c r="B376" s="38"/>
      <c r="C376" s="39"/>
      <c r="D376" s="40"/>
      <c r="E376" s="38"/>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21"/>
      <c r="AD376" s="21"/>
      <c r="AE376" s="21"/>
    </row>
    <row r="377" spans="1:31" ht="14" x14ac:dyDescent="0.3">
      <c r="A377" s="37"/>
      <c r="B377" s="38"/>
      <c r="C377" s="39"/>
      <c r="D377" s="40"/>
      <c r="E377" s="38"/>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21"/>
      <c r="AD377" s="21"/>
      <c r="AE377" s="21"/>
    </row>
    <row r="378" spans="1:31" ht="14" x14ac:dyDescent="0.3">
      <c r="A378" s="37"/>
      <c r="B378" s="38"/>
      <c r="C378" s="39"/>
      <c r="D378" s="40"/>
      <c r="E378" s="38"/>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21"/>
      <c r="AD378" s="21"/>
      <c r="AE378" s="21"/>
    </row>
    <row r="379" spans="1:31" ht="14" x14ac:dyDescent="0.3">
      <c r="A379" s="37"/>
      <c r="B379" s="38"/>
      <c r="C379" s="39"/>
      <c r="D379" s="40"/>
      <c r="E379" s="38"/>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21"/>
      <c r="AD379" s="21"/>
      <c r="AE379" s="21"/>
    </row>
    <row r="380" spans="1:31" ht="14" x14ac:dyDescent="0.3">
      <c r="A380" s="37"/>
      <c r="B380" s="38"/>
      <c r="C380" s="39"/>
      <c r="D380" s="40"/>
      <c r="E380" s="38"/>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21"/>
      <c r="AD380" s="21"/>
      <c r="AE380" s="21"/>
    </row>
    <row r="381" spans="1:31" ht="14" x14ac:dyDescent="0.3">
      <c r="A381" s="37"/>
      <c r="B381" s="38"/>
      <c r="C381" s="39"/>
      <c r="D381" s="40"/>
      <c r="E381" s="38"/>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21"/>
      <c r="AD381" s="21"/>
      <c r="AE381" s="21"/>
    </row>
    <row r="382" spans="1:31" ht="14" x14ac:dyDescent="0.3">
      <c r="A382" s="37"/>
      <c r="B382" s="38"/>
      <c r="C382" s="39"/>
      <c r="D382" s="40"/>
      <c r="E382" s="38"/>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21"/>
      <c r="AD382" s="21"/>
      <c r="AE382" s="21"/>
    </row>
    <row r="383" spans="1:31" ht="14" x14ac:dyDescent="0.3">
      <c r="A383" s="37"/>
      <c r="B383" s="38"/>
      <c r="C383" s="39"/>
      <c r="D383" s="40"/>
      <c r="E383" s="38"/>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21"/>
      <c r="AD383" s="21"/>
      <c r="AE383" s="21"/>
    </row>
    <row r="384" spans="1:31" ht="14" x14ac:dyDescent="0.3">
      <c r="A384" s="37"/>
      <c r="B384" s="38"/>
      <c r="C384" s="39"/>
      <c r="D384" s="40"/>
      <c r="E384" s="38"/>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21"/>
      <c r="AD384" s="21"/>
      <c r="AE384" s="21"/>
    </row>
    <row r="385" spans="1:31" ht="14" x14ac:dyDescent="0.3">
      <c r="A385" s="37"/>
      <c r="B385" s="38"/>
      <c r="C385" s="39"/>
      <c r="D385" s="40"/>
      <c r="E385" s="38"/>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21"/>
      <c r="AD385" s="21"/>
      <c r="AE385" s="21"/>
    </row>
    <row r="386" spans="1:31" ht="14" x14ac:dyDescent="0.3">
      <c r="A386" s="37"/>
      <c r="B386" s="38"/>
      <c r="C386" s="39"/>
      <c r="D386" s="40"/>
      <c r="E386" s="38"/>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21"/>
      <c r="AD386" s="21"/>
      <c r="AE386" s="21"/>
    </row>
    <row r="387" spans="1:31" ht="14" x14ac:dyDescent="0.3">
      <c r="A387" s="37"/>
      <c r="B387" s="38"/>
      <c r="C387" s="39"/>
      <c r="D387" s="40"/>
      <c r="E387" s="38"/>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21"/>
      <c r="AD387" s="21"/>
      <c r="AE387" s="21"/>
    </row>
    <row r="388" spans="1:31" ht="14" x14ac:dyDescent="0.3">
      <c r="A388" s="37"/>
      <c r="B388" s="38"/>
      <c r="C388" s="39"/>
      <c r="D388" s="40"/>
      <c r="E388" s="38"/>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21"/>
      <c r="AD388" s="21"/>
      <c r="AE388" s="21"/>
    </row>
    <row r="389" spans="1:31" ht="14" x14ac:dyDescent="0.3">
      <c r="A389" s="37"/>
      <c r="B389" s="38"/>
      <c r="C389" s="39"/>
      <c r="D389" s="40"/>
      <c r="E389" s="38"/>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21"/>
      <c r="AD389" s="21"/>
      <c r="AE389" s="21"/>
    </row>
    <row r="390" spans="1:31" ht="14" x14ac:dyDescent="0.3">
      <c r="A390" s="37"/>
      <c r="B390" s="38"/>
      <c r="C390" s="39"/>
      <c r="D390" s="40"/>
      <c r="E390" s="38"/>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21"/>
      <c r="AD390" s="21"/>
      <c r="AE390" s="21"/>
    </row>
    <row r="391" spans="1:31" ht="14" x14ac:dyDescent="0.3">
      <c r="A391" s="37"/>
      <c r="B391" s="38"/>
      <c r="C391" s="39"/>
      <c r="D391" s="40"/>
      <c r="E391" s="38"/>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21"/>
      <c r="AD391" s="21"/>
      <c r="AE391" s="21"/>
    </row>
    <row r="392" spans="1:31" ht="14" x14ac:dyDescent="0.3">
      <c r="A392" s="37"/>
      <c r="B392" s="38"/>
      <c r="C392" s="39"/>
      <c r="D392" s="40"/>
      <c r="E392" s="38"/>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21"/>
      <c r="AD392" s="21"/>
      <c r="AE392" s="21"/>
    </row>
    <row r="393" spans="1:31" ht="14" x14ac:dyDescent="0.3">
      <c r="A393" s="37"/>
      <c r="B393" s="38"/>
      <c r="C393" s="39"/>
      <c r="D393" s="40"/>
      <c r="E393" s="38"/>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21"/>
      <c r="AD393" s="21"/>
      <c r="AE393" s="21"/>
    </row>
    <row r="394" spans="1:31" ht="14" x14ac:dyDescent="0.3">
      <c r="A394" s="37"/>
      <c r="B394" s="38"/>
      <c r="C394" s="39"/>
      <c r="D394" s="40"/>
      <c r="E394" s="38"/>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21"/>
      <c r="AD394" s="21"/>
      <c r="AE394" s="21"/>
    </row>
    <row r="395" spans="1:31" ht="14" x14ac:dyDescent="0.3">
      <c r="A395" s="37"/>
      <c r="B395" s="38"/>
      <c r="C395" s="39"/>
      <c r="D395" s="40"/>
      <c r="E395" s="38"/>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21"/>
      <c r="AD395" s="21"/>
      <c r="AE395" s="21"/>
    </row>
    <row r="396" spans="1:31" ht="14" x14ac:dyDescent="0.3">
      <c r="A396" s="37"/>
      <c r="B396" s="38"/>
      <c r="C396" s="39"/>
      <c r="D396" s="40"/>
      <c r="E396" s="38"/>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21"/>
      <c r="AD396" s="21"/>
      <c r="AE396" s="21"/>
    </row>
    <row r="397" spans="1:31" ht="14" x14ac:dyDescent="0.3">
      <c r="A397" s="37"/>
      <c r="B397" s="38"/>
      <c r="C397" s="39"/>
      <c r="D397" s="40"/>
      <c r="E397" s="38"/>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21"/>
      <c r="AD397" s="21"/>
      <c r="AE397" s="21"/>
    </row>
    <row r="398" spans="1:31" ht="14" x14ac:dyDescent="0.3">
      <c r="A398" s="37"/>
      <c r="B398" s="38"/>
      <c r="C398" s="39"/>
      <c r="D398" s="40"/>
      <c r="E398" s="38"/>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21"/>
      <c r="AD398" s="21"/>
      <c r="AE398" s="21"/>
    </row>
    <row r="399" spans="1:31" ht="14" x14ac:dyDescent="0.3">
      <c r="A399" s="37"/>
      <c r="B399" s="38"/>
      <c r="C399" s="39"/>
      <c r="D399" s="40"/>
      <c r="E399" s="38"/>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21"/>
      <c r="AD399" s="21"/>
      <c r="AE399" s="21"/>
    </row>
    <row r="400" spans="1:31" ht="14" x14ac:dyDescent="0.3">
      <c r="A400" s="37"/>
      <c r="B400" s="38"/>
      <c r="C400" s="39"/>
      <c r="D400" s="40"/>
      <c r="E400" s="38"/>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21"/>
      <c r="AD400" s="21"/>
      <c r="AE400" s="21"/>
    </row>
    <row r="401" spans="1:31" ht="14" x14ac:dyDescent="0.3">
      <c r="A401" s="37"/>
      <c r="B401" s="38"/>
      <c r="C401" s="39"/>
      <c r="D401" s="40"/>
      <c r="E401" s="38"/>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21"/>
      <c r="AD401" s="21"/>
      <c r="AE401" s="21"/>
    </row>
    <row r="402" spans="1:31" ht="14" x14ac:dyDescent="0.3">
      <c r="A402" s="37"/>
      <c r="B402" s="38"/>
      <c r="C402" s="39"/>
      <c r="D402" s="40"/>
      <c r="E402" s="38"/>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21"/>
      <c r="AD402" s="21"/>
      <c r="AE402" s="21"/>
    </row>
    <row r="403" spans="1:31" ht="14" x14ac:dyDescent="0.3">
      <c r="A403" s="37"/>
      <c r="B403" s="38"/>
      <c r="C403" s="39"/>
      <c r="D403" s="40"/>
      <c r="E403" s="38"/>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21"/>
      <c r="AD403" s="21"/>
      <c r="AE403" s="21"/>
    </row>
    <row r="404" spans="1:31" ht="14" x14ac:dyDescent="0.3">
      <c r="A404" s="37"/>
      <c r="B404" s="38"/>
      <c r="C404" s="39"/>
      <c r="D404" s="40"/>
      <c r="E404" s="38"/>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21"/>
      <c r="AD404" s="21"/>
      <c r="AE404" s="21"/>
    </row>
    <row r="405" spans="1:31" ht="14" x14ac:dyDescent="0.3">
      <c r="A405" s="37"/>
      <c r="B405" s="38"/>
      <c r="C405" s="39"/>
      <c r="D405" s="40"/>
      <c r="E405" s="38"/>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21"/>
      <c r="AD405" s="21"/>
      <c r="AE405" s="21"/>
    </row>
    <row r="406" spans="1:31" ht="14" x14ac:dyDescent="0.3">
      <c r="A406" s="37"/>
      <c r="B406" s="38"/>
      <c r="C406" s="39"/>
      <c r="D406" s="40"/>
      <c r="E406" s="38"/>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21"/>
      <c r="AD406" s="21"/>
      <c r="AE406" s="21"/>
    </row>
    <row r="407" spans="1:31" ht="14" x14ac:dyDescent="0.3">
      <c r="A407" s="37"/>
      <c r="B407" s="38"/>
      <c r="C407" s="39"/>
      <c r="D407" s="40"/>
      <c r="E407" s="38"/>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21"/>
      <c r="AD407" s="21"/>
      <c r="AE407" s="21"/>
    </row>
    <row r="408" spans="1:31" ht="14" x14ac:dyDescent="0.3">
      <c r="A408" s="37"/>
      <c r="B408" s="38"/>
      <c r="C408" s="39"/>
      <c r="D408" s="40"/>
      <c r="E408" s="38"/>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21"/>
      <c r="AD408" s="21"/>
      <c r="AE408" s="21"/>
    </row>
    <row r="409" spans="1:31" ht="14" x14ac:dyDescent="0.3">
      <c r="A409" s="37"/>
      <c r="B409" s="38"/>
      <c r="C409" s="39"/>
      <c r="D409" s="40"/>
      <c r="E409" s="38"/>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21"/>
      <c r="AD409" s="21"/>
      <c r="AE409" s="21"/>
    </row>
    <row r="410" spans="1:31" ht="14" x14ac:dyDescent="0.3">
      <c r="A410" s="37"/>
      <c r="B410" s="38"/>
      <c r="C410" s="39"/>
      <c r="D410" s="40"/>
      <c r="E410" s="38"/>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21"/>
      <c r="AD410" s="21"/>
      <c r="AE410" s="21"/>
    </row>
    <row r="411" spans="1:31" ht="14" x14ac:dyDescent="0.3">
      <c r="A411" s="37"/>
      <c r="B411" s="38"/>
      <c r="C411" s="39"/>
      <c r="D411" s="40"/>
      <c r="E411" s="38"/>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21"/>
      <c r="AD411" s="21"/>
      <c r="AE411" s="21"/>
    </row>
    <row r="412" spans="1:31" ht="14" x14ac:dyDescent="0.3">
      <c r="A412" s="37"/>
      <c r="B412" s="38"/>
      <c r="C412" s="39"/>
      <c r="D412" s="40"/>
      <c r="E412" s="38"/>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21"/>
      <c r="AD412" s="21"/>
      <c r="AE412" s="21"/>
    </row>
    <row r="413" spans="1:31" ht="14" x14ac:dyDescent="0.3">
      <c r="A413" s="37"/>
      <c r="B413" s="38"/>
      <c r="C413" s="39"/>
      <c r="D413" s="40"/>
      <c r="E413" s="38"/>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21"/>
      <c r="AD413" s="21"/>
      <c r="AE413" s="21"/>
    </row>
    <row r="414" spans="1:31" ht="14" x14ac:dyDescent="0.3">
      <c r="A414" s="37"/>
      <c r="B414" s="38"/>
      <c r="C414" s="39"/>
      <c r="D414" s="40"/>
      <c r="E414" s="38"/>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21"/>
      <c r="AD414" s="21"/>
      <c r="AE414" s="21"/>
    </row>
    <row r="415" spans="1:31" ht="14" x14ac:dyDescent="0.3">
      <c r="A415" s="37"/>
      <c r="B415" s="38"/>
      <c r="C415" s="39"/>
      <c r="D415" s="40"/>
      <c r="E415" s="38"/>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21"/>
      <c r="AD415" s="21"/>
      <c r="AE415" s="21"/>
    </row>
    <row r="416" spans="1:31" ht="14" x14ac:dyDescent="0.3">
      <c r="A416" s="37"/>
      <c r="B416" s="38"/>
      <c r="C416" s="39"/>
      <c r="D416" s="40"/>
      <c r="E416" s="38"/>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21"/>
      <c r="AD416" s="21"/>
      <c r="AE416" s="21"/>
    </row>
    <row r="417" spans="1:31" ht="14" x14ac:dyDescent="0.3">
      <c r="A417" s="37"/>
      <c r="B417" s="38"/>
      <c r="C417" s="39"/>
      <c r="D417" s="40"/>
      <c r="E417" s="38"/>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21"/>
      <c r="AD417" s="21"/>
      <c r="AE417" s="21"/>
    </row>
    <row r="418" spans="1:31" ht="14" x14ac:dyDescent="0.3">
      <c r="A418" s="37"/>
      <c r="B418" s="38"/>
      <c r="C418" s="39"/>
      <c r="D418" s="40"/>
      <c r="E418" s="38"/>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21"/>
      <c r="AD418" s="21"/>
      <c r="AE418" s="21"/>
    </row>
    <row r="419" spans="1:31" ht="14" x14ac:dyDescent="0.3">
      <c r="A419" s="37"/>
      <c r="B419" s="38"/>
      <c r="C419" s="39"/>
      <c r="D419" s="40"/>
      <c r="E419" s="38"/>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21"/>
      <c r="AD419" s="21"/>
      <c r="AE419" s="21"/>
    </row>
    <row r="420" spans="1:31" ht="14" x14ac:dyDescent="0.3">
      <c r="A420" s="37"/>
      <c r="B420" s="38"/>
      <c r="C420" s="39"/>
      <c r="D420" s="40"/>
      <c r="E420" s="38"/>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21"/>
      <c r="AD420" s="21"/>
      <c r="AE420" s="21"/>
    </row>
    <row r="421" spans="1:31" ht="14" x14ac:dyDescent="0.3">
      <c r="A421" s="37"/>
      <c r="B421" s="38"/>
      <c r="C421" s="39"/>
      <c r="D421" s="40"/>
      <c r="E421" s="38"/>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21"/>
      <c r="AD421" s="21"/>
      <c r="AE421" s="21"/>
    </row>
    <row r="422" spans="1:31" ht="14" x14ac:dyDescent="0.3">
      <c r="A422" s="37"/>
      <c r="B422" s="38"/>
      <c r="C422" s="39"/>
      <c r="D422" s="40"/>
      <c r="E422" s="38"/>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21"/>
      <c r="AD422" s="21"/>
      <c r="AE422" s="21"/>
    </row>
    <row r="423" spans="1:31" ht="14" x14ac:dyDescent="0.3">
      <c r="A423" s="37"/>
      <c r="B423" s="38"/>
      <c r="C423" s="39"/>
      <c r="D423" s="40"/>
      <c r="E423" s="38"/>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21"/>
      <c r="AD423" s="21"/>
      <c r="AE423" s="21"/>
    </row>
    <row r="424" spans="1:31" ht="14" x14ac:dyDescent="0.3">
      <c r="A424" s="37"/>
      <c r="B424" s="38"/>
      <c r="C424" s="39"/>
      <c r="D424" s="40"/>
      <c r="E424" s="38"/>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21"/>
      <c r="AD424" s="21"/>
      <c r="AE424" s="21"/>
    </row>
    <row r="425" spans="1:31" ht="14" x14ac:dyDescent="0.3">
      <c r="A425" s="37"/>
      <c r="B425" s="38"/>
      <c r="C425" s="39"/>
      <c r="D425" s="40"/>
      <c r="E425" s="38"/>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21"/>
      <c r="AD425" s="21"/>
      <c r="AE425" s="21"/>
    </row>
    <row r="426" spans="1:31" ht="14" x14ac:dyDescent="0.3">
      <c r="A426" s="37"/>
      <c r="B426" s="38"/>
      <c r="C426" s="39"/>
      <c r="D426" s="40"/>
      <c r="E426" s="38"/>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21"/>
      <c r="AD426" s="21"/>
      <c r="AE426" s="21"/>
    </row>
    <row r="427" spans="1:31" ht="14" x14ac:dyDescent="0.3">
      <c r="A427" s="37"/>
      <c r="B427" s="38"/>
      <c r="C427" s="39"/>
      <c r="D427" s="40"/>
      <c r="E427" s="38"/>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21"/>
      <c r="AD427" s="21"/>
      <c r="AE427" s="21"/>
    </row>
    <row r="428" spans="1:31" ht="14" x14ac:dyDescent="0.3">
      <c r="A428" s="37"/>
      <c r="B428" s="38"/>
      <c r="C428" s="39"/>
      <c r="D428" s="40"/>
      <c r="E428" s="38"/>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21"/>
      <c r="AD428" s="21"/>
      <c r="AE428" s="21"/>
    </row>
    <row r="429" spans="1:31" ht="14" x14ac:dyDescent="0.3">
      <c r="A429" s="37"/>
      <c r="B429" s="38"/>
      <c r="C429" s="39"/>
      <c r="D429" s="40"/>
      <c r="E429" s="38"/>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21"/>
      <c r="AD429" s="21"/>
      <c r="AE429" s="21"/>
    </row>
    <row r="430" spans="1:31" ht="14" x14ac:dyDescent="0.3">
      <c r="A430" s="37"/>
      <c r="B430" s="38"/>
      <c r="C430" s="39"/>
      <c r="D430" s="40"/>
      <c r="E430" s="38"/>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21"/>
      <c r="AD430" s="21"/>
      <c r="AE430" s="21"/>
    </row>
    <row r="431" spans="1:31" ht="14" x14ac:dyDescent="0.3">
      <c r="A431" s="37"/>
      <c r="B431" s="38"/>
      <c r="C431" s="39"/>
      <c r="D431" s="40"/>
      <c r="E431" s="38"/>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21"/>
      <c r="AD431" s="21"/>
      <c r="AE431" s="21"/>
    </row>
    <row r="432" spans="1:31" ht="14" x14ac:dyDescent="0.3">
      <c r="A432" s="37"/>
      <c r="B432" s="38"/>
      <c r="C432" s="39"/>
      <c r="D432" s="40"/>
      <c r="E432" s="38"/>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21"/>
      <c r="AD432" s="21"/>
      <c r="AE432" s="21"/>
    </row>
    <row r="433" spans="1:31" ht="14" x14ac:dyDescent="0.3">
      <c r="A433" s="37"/>
      <c r="B433" s="38"/>
      <c r="C433" s="39"/>
      <c r="D433" s="40"/>
      <c r="E433" s="38"/>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21"/>
      <c r="AD433" s="21"/>
      <c r="AE433" s="21"/>
    </row>
    <row r="434" spans="1:31" ht="14" x14ac:dyDescent="0.3">
      <c r="A434" s="37"/>
      <c r="B434" s="38"/>
      <c r="C434" s="39"/>
      <c r="D434" s="40"/>
      <c r="E434" s="38"/>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21"/>
      <c r="AD434" s="21"/>
      <c r="AE434" s="21"/>
    </row>
    <row r="435" spans="1:31" ht="14" x14ac:dyDescent="0.3">
      <c r="A435" s="37"/>
      <c r="B435" s="38"/>
      <c r="C435" s="39"/>
      <c r="D435" s="40"/>
      <c r="E435" s="38"/>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21"/>
      <c r="AD435" s="21"/>
      <c r="AE435" s="21"/>
    </row>
    <row r="436" spans="1:31" ht="14" x14ac:dyDescent="0.3">
      <c r="A436" s="37"/>
      <c r="B436" s="38"/>
      <c r="C436" s="39"/>
      <c r="D436" s="40"/>
      <c r="E436" s="38"/>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21"/>
      <c r="AD436" s="21"/>
      <c r="AE436" s="21"/>
    </row>
    <row r="437" spans="1:31" ht="14" x14ac:dyDescent="0.3">
      <c r="A437" s="37"/>
      <c r="B437" s="38"/>
      <c r="C437" s="39"/>
      <c r="D437" s="40"/>
      <c r="E437" s="38"/>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21"/>
      <c r="AD437" s="21"/>
      <c r="AE437" s="21"/>
    </row>
    <row r="438" spans="1:31" ht="14" x14ac:dyDescent="0.3">
      <c r="A438" s="37"/>
      <c r="B438" s="38"/>
      <c r="C438" s="39"/>
      <c r="D438" s="40"/>
      <c r="E438" s="38"/>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21"/>
      <c r="AD438" s="21"/>
      <c r="AE438" s="21"/>
    </row>
    <row r="439" spans="1:31" ht="14" x14ac:dyDescent="0.3">
      <c r="A439" s="37"/>
      <c r="B439" s="38"/>
      <c r="C439" s="39"/>
      <c r="D439" s="40"/>
      <c r="E439" s="38"/>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21"/>
      <c r="AD439" s="21"/>
      <c r="AE439" s="21"/>
    </row>
    <row r="440" spans="1:31" ht="14" x14ac:dyDescent="0.3">
      <c r="A440" s="37"/>
      <c r="B440" s="38"/>
      <c r="C440" s="39"/>
      <c r="D440" s="40"/>
      <c r="E440" s="38"/>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21"/>
      <c r="AD440" s="21"/>
      <c r="AE440" s="21"/>
    </row>
    <row r="441" spans="1:31" ht="14" x14ac:dyDescent="0.3">
      <c r="A441" s="37"/>
      <c r="B441" s="38"/>
      <c r="C441" s="39"/>
      <c r="D441" s="40"/>
      <c r="E441" s="38"/>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21"/>
      <c r="AD441" s="21"/>
      <c r="AE441" s="21"/>
    </row>
    <row r="442" spans="1:31" ht="14" x14ac:dyDescent="0.3">
      <c r="A442" s="37"/>
      <c r="B442" s="38"/>
      <c r="C442" s="39"/>
      <c r="D442" s="40"/>
      <c r="E442" s="38"/>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21"/>
      <c r="AD442" s="21"/>
      <c r="AE442" s="21"/>
    </row>
    <row r="443" spans="1:31" ht="14" x14ac:dyDescent="0.3">
      <c r="A443" s="37"/>
      <c r="B443" s="38"/>
      <c r="C443" s="39"/>
      <c r="D443" s="40"/>
      <c r="E443" s="38"/>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21"/>
      <c r="AD443" s="21"/>
      <c r="AE443" s="21"/>
    </row>
    <row r="444" spans="1:31" ht="14" x14ac:dyDescent="0.3">
      <c r="A444" s="37"/>
      <c r="B444" s="38"/>
      <c r="C444" s="39"/>
      <c r="D444" s="40"/>
      <c r="E444" s="38"/>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21"/>
      <c r="AD444" s="21"/>
      <c r="AE444" s="21"/>
    </row>
    <row r="445" spans="1:31" ht="14" x14ac:dyDescent="0.3">
      <c r="A445" s="37"/>
      <c r="B445" s="38"/>
      <c r="C445" s="39"/>
      <c r="D445" s="40"/>
      <c r="E445" s="38"/>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21"/>
      <c r="AD445" s="21"/>
      <c r="AE445" s="21"/>
    </row>
    <row r="446" spans="1:31" ht="14" x14ac:dyDescent="0.3">
      <c r="A446" s="37"/>
      <c r="B446" s="38"/>
      <c r="C446" s="39"/>
      <c r="D446" s="40"/>
      <c r="E446" s="38"/>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21"/>
      <c r="AD446" s="21"/>
      <c r="AE446" s="21"/>
    </row>
    <row r="447" spans="1:31" ht="14" x14ac:dyDescent="0.3">
      <c r="A447" s="37"/>
      <c r="B447" s="38"/>
      <c r="C447" s="39"/>
      <c r="D447" s="40"/>
      <c r="E447" s="38"/>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21"/>
      <c r="AD447" s="21"/>
      <c r="AE447" s="21"/>
    </row>
    <row r="448" spans="1:31" ht="14" x14ac:dyDescent="0.3">
      <c r="A448" s="37"/>
      <c r="B448" s="38"/>
      <c r="C448" s="39"/>
      <c r="D448" s="40"/>
      <c r="E448" s="38"/>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21"/>
      <c r="AD448" s="21"/>
      <c r="AE448" s="21"/>
    </row>
    <row r="449" spans="1:31" ht="14" x14ac:dyDescent="0.3">
      <c r="A449" s="37"/>
      <c r="B449" s="38"/>
      <c r="C449" s="39"/>
      <c r="D449" s="40"/>
      <c r="E449" s="38"/>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21"/>
      <c r="AD449" s="21"/>
      <c r="AE449" s="21"/>
    </row>
    <row r="450" spans="1:31" ht="14" x14ac:dyDescent="0.3">
      <c r="A450" s="37"/>
      <c r="B450" s="38"/>
      <c r="C450" s="39"/>
      <c r="D450" s="40"/>
      <c r="E450" s="38"/>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21"/>
      <c r="AD450" s="21"/>
      <c r="AE450" s="21"/>
    </row>
    <row r="451" spans="1:31" ht="14" x14ac:dyDescent="0.3">
      <c r="A451" s="37"/>
      <c r="B451" s="38"/>
      <c r="C451" s="39"/>
      <c r="D451" s="40"/>
      <c r="E451" s="38"/>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21"/>
      <c r="AD451" s="21"/>
      <c r="AE451" s="21"/>
    </row>
    <row r="452" spans="1:31" ht="14" x14ac:dyDescent="0.3">
      <c r="A452" s="37"/>
      <c r="B452" s="38"/>
      <c r="C452" s="39"/>
      <c r="D452" s="40"/>
      <c r="E452" s="38"/>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21"/>
      <c r="AD452" s="21"/>
      <c r="AE452" s="21"/>
    </row>
    <row r="453" spans="1:31" ht="14" x14ac:dyDescent="0.3">
      <c r="A453" s="37"/>
      <c r="B453" s="38"/>
      <c r="C453" s="39"/>
      <c r="D453" s="40"/>
      <c r="E453" s="38"/>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21"/>
      <c r="AD453" s="21"/>
      <c r="AE453" s="21"/>
    </row>
    <row r="454" spans="1:31" ht="14" x14ac:dyDescent="0.3">
      <c r="A454" s="37"/>
      <c r="B454" s="38"/>
      <c r="C454" s="39"/>
      <c r="D454" s="40"/>
      <c r="E454" s="38"/>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21"/>
      <c r="AD454" s="21"/>
      <c r="AE454" s="21"/>
    </row>
    <row r="455" spans="1:31" ht="14" x14ac:dyDescent="0.3">
      <c r="A455" s="37"/>
      <c r="B455" s="38"/>
      <c r="C455" s="39"/>
      <c r="D455" s="40"/>
      <c r="E455" s="38"/>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21"/>
      <c r="AD455" s="21"/>
      <c r="AE455" s="21"/>
    </row>
    <row r="456" spans="1:31" ht="14" x14ac:dyDescent="0.3">
      <c r="A456" s="37"/>
      <c r="B456" s="38"/>
      <c r="C456" s="39"/>
      <c r="D456" s="40"/>
      <c r="E456" s="38"/>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21"/>
      <c r="AD456" s="21"/>
      <c r="AE456" s="21"/>
    </row>
    <row r="457" spans="1:31" ht="14" x14ac:dyDescent="0.3">
      <c r="A457" s="37"/>
      <c r="B457" s="38"/>
      <c r="C457" s="39"/>
      <c r="D457" s="40"/>
      <c r="E457" s="38"/>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21"/>
      <c r="AD457" s="21"/>
      <c r="AE457" s="21"/>
    </row>
    <row r="458" spans="1:31" ht="14" x14ac:dyDescent="0.3">
      <c r="A458" s="37"/>
      <c r="B458" s="38"/>
      <c r="C458" s="39"/>
      <c r="D458" s="40"/>
      <c r="E458" s="38"/>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21"/>
      <c r="AD458" s="21"/>
      <c r="AE458" s="21"/>
    </row>
    <row r="459" spans="1:31" ht="14" x14ac:dyDescent="0.3">
      <c r="A459" s="37"/>
      <c r="B459" s="38"/>
      <c r="C459" s="39"/>
      <c r="D459" s="40"/>
      <c r="E459" s="38"/>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21"/>
      <c r="AD459" s="21"/>
      <c r="AE459" s="21"/>
    </row>
    <row r="460" spans="1:31" ht="14" x14ac:dyDescent="0.3">
      <c r="A460" s="37"/>
      <c r="B460" s="38"/>
      <c r="C460" s="39"/>
      <c r="D460" s="40"/>
      <c r="E460" s="38"/>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21"/>
      <c r="AD460" s="21"/>
      <c r="AE460" s="21"/>
    </row>
    <row r="461" spans="1:31" ht="14" x14ac:dyDescent="0.3">
      <c r="A461" s="37"/>
      <c r="B461" s="38"/>
      <c r="C461" s="39"/>
      <c r="D461" s="40"/>
      <c r="E461" s="38"/>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21"/>
      <c r="AD461" s="21"/>
      <c r="AE461" s="21"/>
    </row>
    <row r="462" spans="1:31" ht="14" x14ac:dyDescent="0.3">
      <c r="A462" s="37"/>
      <c r="B462" s="38"/>
      <c r="C462" s="39"/>
      <c r="D462" s="40"/>
      <c r="E462" s="38"/>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21"/>
      <c r="AD462" s="21"/>
      <c r="AE462" s="21"/>
    </row>
    <row r="463" spans="1:31" ht="14" x14ac:dyDescent="0.3">
      <c r="A463" s="37"/>
      <c r="B463" s="38"/>
      <c r="C463" s="39"/>
      <c r="D463" s="40"/>
      <c r="E463" s="38"/>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21"/>
      <c r="AD463" s="21"/>
      <c r="AE463" s="21"/>
    </row>
    <row r="464" spans="1:31" ht="14" x14ac:dyDescent="0.3">
      <c r="A464" s="37"/>
      <c r="B464" s="38"/>
      <c r="C464" s="39"/>
      <c r="D464" s="40"/>
      <c r="E464" s="38"/>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21"/>
      <c r="AD464" s="21"/>
      <c r="AE464" s="21"/>
    </row>
    <row r="465" spans="1:31" ht="14" x14ac:dyDescent="0.3">
      <c r="A465" s="37"/>
      <c r="B465" s="38"/>
      <c r="C465" s="39"/>
      <c r="D465" s="40"/>
      <c r="E465" s="38"/>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21"/>
      <c r="AD465" s="21"/>
      <c r="AE465" s="21"/>
    </row>
    <row r="466" spans="1:31" ht="14" x14ac:dyDescent="0.3">
      <c r="A466" s="37"/>
      <c r="B466" s="38"/>
      <c r="C466" s="39"/>
      <c r="D466" s="40"/>
      <c r="E466" s="38"/>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21"/>
      <c r="AD466" s="21"/>
      <c r="AE466" s="21"/>
    </row>
    <row r="467" spans="1:31" ht="14" x14ac:dyDescent="0.3">
      <c r="A467" s="37"/>
      <c r="B467" s="38"/>
      <c r="C467" s="39"/>
      <c r="D467" s="40"/>
      <c r="E467" s="38"/>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21"/>
      <c r="AD467" s="21"/>
      <c r="AE467" s="21"/>
    </row>
    <row r="468" spans="1:31" ht="14" x14ac:dyDescent="0.3">
      <c r="A468" s="37"/>
      <c r="B468" s="38"/>
      <c r="C468" s="39"/>
      <c r="D468" s="40"/>
      <c r="E468" s="38"/>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21"/>
      <c r="AD468" s="21"/>
      <c r="AE468" s="21"/>
    </row>
    <row r="469" spans="1:31" ht="14" x14ac:dyDescent="0.3">
      <c r="A469" s="37"/>
      <c r="B469" s="38"/>
      <c r="C469" s="39"/>
      <c r="D469" s="40"/>
      <c r="E469" s="38"/>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21"/>
      <c r="AD469" s="21"/>
      <c r="AE469" s="21"/>
    </row>
    <row r="470" spans="1:31" ht="14" x14ac:dyDescent="0.3">
      <c r="A470" s="37"/>
      <c r="B470" s="38"/>
      <c r="C470" s="39"/>
      <c r="D470" s="40"/>
      <c r="E470" s="38"/>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21"/>
      <c r="AD470" s="21"/>
      <c r="AE470" s="21"/>
    </row>
    <row r="471" spans="1:31" ht="14" x14ac:dyDescent="0.3">
      <c r="A471" s="37"/>
      <c r="B471" s="38"/>
      <c r="C471" s="39"/>
      <c r="D471" s="40"/>
      <c r="E471" s="38"/>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21"/>
      <c r="AD471" s="21"/>
      <c r="AE471" s="21"/>
    </row>
    <row r="472" spans="1:31" ht="14" x14ac:dyDescent="0.3">
      <c r="A472" s="37"/>
      <c r="B472" s="38"/>
      <c r="C472" s="39"/>
      <c r="D472" s="40"/>
      <c r="E472" s="38"/>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21"/>
      <c r="AD472" s="21"/>
      <c r="AE472" s="21"/>
    </row>
    <row r="473" spans="1:31" ht="14" x14ac:dyDescent="0.3">
      <c r="A473" s="37"/>
      <c r="B473" s="38"/>
      <c r="C473" s="39"/>
      <c r="D473" s="40"/>
      <c r="E473" s="38"/>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21"/>
      <c r="AD473" s="21"/>
      <c r="AE473" s="21"/>
    </row>
    <row r="474" spans="1:31" ht="14" x14ac:dyDescent="0.3">
      <c r="A474" s="37"/>
      <c r="B474" s="38"/>
      <c r="C474" s="39"/>
      <c r="D474" s="40"/>
      <c r="E474" s="38"/>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21"/>
      <c r="AD474" s="21"/>
      <c r="AE474" s="21"/>
    </row>
    <row r="475" spans="1:31" ht="14" x14ac:dyDescent="0.3">
      <c r="A475" s="37"/>
      <c r="B475" s="38"/>
      <c r="C475" s="39"/>
      <c r="D475" s="40"/>
      <c r="E475" s="38"/>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21"/>
      <c r="AD475" s="21"/>
      <c r="AE475" s="21"/>
    </row>
    <row r="476" spans="1:31" ht="14" x14ac:dyDescent="0.3">
      <c r="A476" s="37"/>
      <c r="B476" s="38"/>
      <c r="C476" s="39"/>
      <c r="D476" s="40"/>
      <c r="E476" s="38"/>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21"/>
      <c r="AD476" s="21"/>
      <c r="AE476" s="21"/>
    </row>
    <row r="477" spans="1:31" ht="14" x14ac:dyDescent="0.3">
      <c r="A477" s="37"/>
      <c r="B477" s="38"/>
      <c r="C477" s="39"/>
      <c r="D477" s="40"/>
      <c r="E477" s="38"/>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21"/>
      <c r="AD477" s="21"/>
      <c r="AE477" s="21"/>
    </row>
    <row r="478" spans="1:31" ht="14" x14ac:dyDescent="0.3">
      <c r="A478" s="37"/>
      <c r="B478" s="38"/>
      <c r="C478" s="39"/>
      <c r="D478" s="40"/>
      <c r="E478" s="38"/>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21"/>
      <c r="AD478" s="21"/>
      <c r="AE478" s="21"/>
    </row>
    <row r="479" spans="1:31" ht="14" x14ac:dyDescent="0.3">
      <c r="A479" s="37"/>
      <c r="B479" s="38"/>
      <c r="C479" s="39"/>
      <c r="D479" s="40"/>
      <c r="E479" s="38"/>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21"/>
      <c r="AD479" s="21"/>
      <c r="AE479" s="21"/>
    </row>
    <row r="480" spans="1:31" ht="14" x14ac:dyDescent="0.3">
      <c r="A480" s="37"/>
      <c r="B480" s="38"/>
      <c r="C480" s="39"/>
      <c r="D480" s="40"/>
      <c r="E480" s="38"/>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21"/>
      <c r="AD480" s="21"/>
      <c r="AE480" s="21"/>
    </row>
    <row r="481" spans="1:31" ht="14" x14ac:dyDescent="0.3">
      <c r="A481" s="37"/>
      <c r="B481" s="38"/>
      <c r="C481" s="39"/>
      <c r="D481" s="40"/>
      <c r="E481" s="38"/>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21"/>
      <c r="AD481" s="21"/>
      <c r="AE481" s="21"/>
    </row>
    <row r="482" spans="1:31" ht="14" x14ac:dyDescent="0.3">
      <c r="A482" s="37"/>
      <c r="B482" s="38"/>
      <c r="C482" s="39"/>
      <c r="D482" s="40"/>
      <c r="E482" s="38"/>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21"/>
      <c r="AD482" s="21"/>
      <c r="AE482" s="21"/>
    </row>
    <row r="483" spans="1:31" ht="14" x14ac:dyDescent="0.3">
      <c r="A483" s="37"/>
      <c r="B483" s="38"/>
      <c r="C483" s="39"/>
      <c r="D483" s="40"/>
      <c r="E483" s="38"/>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21"/>
      <c r="AD483" s="21"/>
      <c r="AE483" s="21"/>
    </row>
    <row r="484" spans="1:31" ht="14" x14ac:dyDescent="0.3">
      <c r="A484" s="37"/>
      <c r="B484" s="38"/>
      <c r="C484" s="39"/>
      <c r="D484" s="40"/>
      <c r="E484" s="38"/>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21"/>
      <c r="AD484" s="21"/>
      <c r="AE484" s="21"/>
    </row>
    <row r="485" spans="1:31" ht="14" x14ac:dyDescent="0.3">
      <c r="A485" s="37"/>
      <c r="B485" s="38"/>
      <c r="C485" s="39"/>
      <c r="D485" s="40"/>
      <c r="E485" s="38"/>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21"/>
      <c r="AD485" s="21"/>
      <c r="AE485" s="21"/>
    </row>
    <row r="486" spans="1:31" ht="14" x14ac:dyDescent="0.3">
      <c r="A486" s="37"/>
      <c r="B486" s="38"/>
      <c r="C486" s="39"/>
      <c r="D486" s="40"/>
      <c r="E486" s="38"/>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21"/>
      <c r="AD486" s="21"/>
      <c r="AE486" s="21"/>
    </row>
    <row r="487" spans="1:31" ht="14" x14ac:dyDescent="0.3">
      <c r="A487" s="37"/>
      <c r="B487" s="38"/>
      <c r="C487" s="39"/>
      <c r="D487" s="40"/>
      <c r="E487" s="38"/>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21"/>
      <c r="AD487" s="21"/>
      <c r="AE487" s="21"/>
    </row>
    <row r="488" spans="1:31" ht="14" x14ac:dyDescent="0.3">
      <c r="A488" s="37"/>
      <c r="B488" s="38"/>
      <c r="C488" s="39"/>
      <c r="D488" s="40"/>
      <c r="E488" s="38"/>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21"/>
      <c r="AD488" s="21"/>
      <c r="AE488" s="21"/>
    </row>
    <row r="489" spans="1:31" ht="14" x14ac:dyDescent="0.3">
      <c r="A489" s="37"/>
      <c r="B489" s="38"/>
      <c r="C489" s="39"/>
      <c r="D489" s="40"/>
      <c r="E489" s="38"/>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21"/>
      <c r="AD489" s="21"/>
      <c r="AE489" s="21"/>
    </row>
    <row r="490" spans="1:31" ht="14" x14ac:dyDescent="0.3">
      <c r="A490" s="37"/>
      <c r="B490" s="38"/>
      <c r="C490" s="39"/>
      <c r="D490" s="40"/>
      <c r="E490" s="38"/>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21"/>
      <c r="AD490" s="21"/>
      <c r="AE490" s="21"/>
    </row>
    <row r="491" spans="1:31" ht="14" x14ac:dyDescent="0.3">
      <c r="A491" s="37"/>
      <c r="B491" s="38"/>
      <c r="C491" s="39"/>
      <c r="D491" s="40"/>
      <c r="E491" s="38"/>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21"/>
      <c r="AD491" s="21"/>
      <c r="AE491" s="21"/>
    </row>
    <row r="492" spans="1:31" ht="14" x14ac:dyDescent="0.3">
      <c r="A492" s="37"/>
      <c r="B492" s="38"/>
      <c r="C492" s="39"/>
      <c r="D492" s="40"/>
      <c r="E492" s="38"/>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21"/>
      <c r="AD492" s="21"/>
      <c r="AE492" s="21"/>
    </row>
    <row r="493" spans="1:31" ht="14" x14ac:dyDescent="0.3">
      <c r="A493" s="37"/>
      <c r="B493" s="38"/>
      <c r="C493" s="39"/>
      <c r="D493" s="40"/>
      <c r="E493" s="38"/>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21"/>
      <c r="AD493" s="21"/>
      <c r="AE493" s="21"/>
    </row>
    <row r="494" spans="1:31" ht="14" x14ac:dyDescent="0.3">
      <c r="A494" s="37"/>
      <c r="B494" s="38"/>
      <c r="C494" s="39"/>
      <c r="D494" s="40"/>
      <c r="E494" s="38"/>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21"/>
      <c r="AD494" s="21"/>
      <c r="AE494" s="21"/>
    </row>
    <row r="495" spans="1:31" ht="14" x14ac:dyDescent="0.3">
      <c r="A495" s="37"/>
      <c r="B495" s="38"/>
      <c r="C495" s="39"/>
      <c r="D495" s="40"/>
      <c r="E495" s="38"/>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21"/>
      <c r="AD495" s="21"/>
      <c r="AE495" s="21"/>
    </row>
    <row r="496" spans="1:31" ht="14" x14ac:dyDescent="0.3">
      <c r="A496" s="37"/>
      <c r="B496" s="38"/>
      <c r="C496" s="39"/>
      <c r="D496" s="40"/>
      <c r="E496" s="38"/>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21"/>
      <c r="AD496" s="21"/>
      <c r="AE496" s="21"/>
    </row>
    <row r="497" spans="1:31" ht="14" x14ac:dyDescent="0.3">
      <c r="A497" s="37"/>
      <c r="B497" s="38"/>
      <c r="C497" s="39"/>
      <c r="D497" s="40"/>
      <c r="E497" s="38"/>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21"/>
      <c r="AD497" s="21"/>
      <c r="AE497" s="21"/>
    </row>
    <row r="498" spans="1:31" ht="14" x14ac:dyDescent="0.3">
      <c r="A498" s="37"/>
      <c r="B498" s="38"/>
      <c r="C498" s="39"/>
      <c r="D498" s="40"/>
      <c r="E498" s="38"/>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21"/>
      <c r="AD498" s="21"/>
      <c r="AE498" s="21"/>
    </row>
    <row r="499" spans="1:31" ht="14" x14ac:dyDescent="0.3">
      <c r="A499" s="37"/>
      <c r="B499" s="38"/>
      <c r="C499" s="39"/>
      <c r="D499" s="40"/>
      <c r="E499" s="38"/>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21"/>
      <c r="AD499" s="21"/>
      <c r="AE499" s="21"/>
    </row>
    <row r="500" spans="1:31" ht="14" x14ac:dyDescent="0.3">
      <c r="A500" s="37"/>
      <c r="B500" s="38"/>
      <c r="C500" s="39"/>
      <c r="D500" s="40"/>
      <c r="E500" s="38"/>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21"/>
      <c r="AD500" s="21"/>
      <c r="AE500" s="21"/>
    </row>
    <row r="501" spans="1:31" ht="14" x14ac:dyDescent="0.3">
      <c r="A501" s="37"/>
      <c r="B501" s="38"/>
      <c r="C501" s="39"/>
      <c r="D501" s="40"/>
      <c r="E501" s="38"/>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21"/>
      <c r="AD501" s="21"/>
      <c r="AE501" s="21"/>
    </row>
    <row r="502" spans="1:31" ht="14" x14ac:dyDescent="0.3">
      <c r="A502" s="37"/>
      <c r="B502" s="38"/>
      <c r="C502" s="39"/>
      <c r="D502" s="40"/>
      <c r="E502" s="38"/>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21"/>
      <c r="AD502" s="21"/>
      <c r="AE502" s="21"/>
    </row>
    <row r="503" spans="1:31" ht="14" x14ac:dyDescent="0.3">
      <c r="A503" s="37"/>
      <c r="B503" s="38"/>
      <c r="C503" s="39"/>
      <c r="D503" s="40"/>
      <c r="E503" s="38"/>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21"/>
      <c r="AD503" s="21"/>
      <c r="AE503" s="21"/>
    </row>
    <row r="504" spans="1:31" ht="14" x14ac:dyDescent="0.3">
      <c r="A504" s="37"/>
      <c r="B504" s="38"/>
      <c r="C504" s="39"/>
      <c r="D504" s="40"/>
      <c r="E504" s="38"/>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21"/>
      <c r="AD504" s="21"/>
      <c r="AE504" s="21"/>
    </row>
    <row r="505" spans="1:31" ht="14" x14ac:dyDescent="0.3">
      <c r="A505" s="37"/>
      <c r="B505" s="38"/>
      <c r="C505" s="39"/>
      <c r="D505" s="40"/>
      <c r="E505" s="38"/>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21"/>
      <c r="AD505" s="21"/>
      <c r="AE505" s="21"/>
    </row>
    <row r="506" spans="1:31" ht="14" x14ac:dyDescent="0.3">
      <c r="A506" s="37"/>
      <c r="B506" s="38"/>
      <c r="C506" s="39"/>
      <c r="D506" s="40"/>
      <c r="E506" s="38"/>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21"/>
      <c r="AD506" s="21"/>
      <c r="AE506" s="21"/>
    </row>
    <row r="507" spans="1:31" ht="14" x14ac:dyDescent="0.3">
      <c r="A507" s="37"/>
      <c r="B507" s="38"/>
      <c r="C507" s="39"/>
      <c r="D507" s="40"/>
      <c r="E507" s="38"/>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21"/>
      <c r="AD507" s="21"/>
      <c r="AE507" s="21"/>
    </row>
    <row r="508" spans="1:31" ht="14" x14ac:dyDescent="0.3">
      <c r="A508" s="37"/>
      <c r="B508" s="38"/>
      <c r="C508" s="39"/>
      <c r="D508" s="40"/>
      <c r="E508" s="38"/>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21"/>
      <c r="AD508" s="21"/>
      <c r="AE508" s="21"/>
    </row>
    <row r="509" spans="1:31" ht="14" x14ac:dyDescent="0.3">
      <c r="A509" s="37"/>
      <c r="B509" s="38"/>
      <c r="C509" s="39"/>
      <c r="D509" s="40"/>
      <c r="E509" s="38"/>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21"/>
      <c r="AD509" s="21"/>
      <c r="AE509" s="21"/>
    </row>
    <row r="510" spans="1:31" ht="14" x14ac:dyDescent="0.3">
      <c r="A510" s="37"/>
      <c r="B510" s="38"/>
      <c r="C510" s="39"/>
      <c r="D510" s="40"/>
      <c r="E510" s="38"/>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21"/>
      <c r="AD510" s="21"/>
      <c r="AE510" s="21"/>
    </row>
    <row r="511" spans="1:31" ht="14" x14ac:dyDescent="0.3">
      <c r="A511" s="37"/>
      <c r="B511" s="38"/>
      <c r="C511" s="39"/>
      <c r="D511" s="40"/>
      <c r="E511" s="38"/>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21"/>
      <c r="AD511" s="21"/>
      <c r="AE511" s="21"/>
    </row>
    <row r="512" spans="1:31" ht="14" x14ac:dyDescent="0.3">
      <c r="A512" s="37"/>
      <c r="B512" s="38"/>
      <c r="C512" s="39"/>
      <c r="D512" s="40"/>
      <c r="E512" s="38"/>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21"/>
      <c r="AD512" s="21"/>
      <c r="AE512" s="21"/>
    </row>
    <row r="513" spans="1:31" ht="14" x14ac:dyDescent="0.3">
      <c r="A513" s="37"/>
      <c r="B513" s="38"/>
      <c r="C513" s="39"/>
      <c r="D513" s="40"/>
      <c r="E513" s="38"/>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21"/>
      <c r="AD513" s="21"/>
      <c r="AE513" s="21"/>
    </row>
    <row r="514" spans="1:31" ht="14" x14ac:dyDescent="0.3">
      <c r="A514" s="37"/>
      <c r="B514" s="38"/>
      <c r="C514" s="39"/>
      <c r="D514" s="40"/>
      <c r="E514" s="38"/>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21"/>
      <c r="AD514" s="21"/>
      <c r="AE514" s="21"/>
    </row>
    <row r="515" spans="1:31" ht="14" x14ac:dyDescent="0.3">
      <c r="A515" s="37"/>
      <c r="B515" s="38"/>
      <c r="C515" s="39"/>
      <c r="D515" s="40"/>
      <c r="E515" s="38"/>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21"/>
      <c r="AD515" s="21"/>
      <c r="AE515" s="21"/>
    </row>
    <row r="516" spans="1:31" ht="14" x14ac:dyDescent="0.3">
      <c r="A516" s="37"/>
      <c r="B516" s="38"/>
      <c r="C516" s="39"/>
      <c r="D516" s="40"/>
      <c r="E516" s="38"/>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21"/>
      <c r="AD516" s="21"/>
      <c r="AE516" s="21"/>
    </row>
    <row r="517" spans="1:31" ht="14" x14ac:dyDescent="0.3">
      <c r="A517" s="37"/>
      <c r="B517" s="38"/>
      <c r="C517" s="39"/>
      <c r="D517" s="40"/>
      <c r="E517" s="38"/>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21"/>
      <c r="AD517" s="21"/>
      <c r="AE517" s="21"/>
    </row>
    <row r="518" spans="1:31" ht="14" x14ac:dyDescent="0.3">
      <c r="A518" s="37"/>
      <c r="B518" s="38"/>
      <c r="C518" s="39"/>
      <c r="D518" s="40"/>
      <c r="E518" s="38"/>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21"/>
      <c r="AD518" s="21"/>
      <c r="AE518" s="21"/>
    </row>
    <row r="519" spans="1:31" ht="14" x14ac:dyDescent="0.3">
      <c r="A519" s="37"/>
      <c r="B519" s="38"/>
      <c r="C519" s="39"/>
      <c r="D519" s="40"/>
      <c r="E519" s="38"/>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21"/>
      <c r="AD519" s="21"/>
      <c r="AE519" s="21"/>
    </row>
    <row r="520" spans="1:31" ht="14" x14ac:dyDescent="0.3">
      <c r="A520" s="37"/>
      <c r="B520" s="38"/>
      <c r="C520" s="39"/>
      <c r="D520" s="40"/>
      <c r="E520" s="38"/>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21"/>
      <c r="AD520" s="21"/>
      <c r="AE520" s="21"/>
    </row>
    <row r="521" spans="1:31" ht="14" x14ac:dyDescent="0.3">
      <c r="A521" s="37"/>
      <c r="B521" s="38"/>
      <c r="C521" s="39"/>
      <c r="D521" s="40"/>
      <c r="E521" s="38"/>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21"/>
      <c r="AD521" s="21"/>
      <c r="AE521" s="21"/>
    </row>
    <row r="522" spans="1:31" ht="14" x14ac:dyDescent="0.3">
      <c r="A522" s="37"/>
      <c r="B522" s="38"/>
      <c r="C522" s="39"/>
      <c r="D522" s="40"/>
      <c r="E522" s="38"/>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21"/>
      <c r="AD522" s="21"/>
      <c r="AE522" s="21"/>
    </row>
    <row r="523" spans="1:31" ht="14" x14ac:dyDescent="0.3">
      <c r="A523" s="37"/>
      <c r="B523" s="38"/>
      <c r="C523" s="39"/>
      <c r="D523" s="40"/>
      <c r="E523" s="38"/>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21"/>
      <c r="AD523" s="21"/>
      <c r="AE523" s="21"/>
    </row>
    <row r="524" spans="1:31" ht="14" x14ac:dyDescent="0.3">
      <c r="A524" s="37"/>
      <c r="B524" s="38"/>
      <c r="C524" s="39"/>
      <c r="D524" s="40"/>
      <c r="E524" s="38"/>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21"/>
      <c r="AD524" s="21"/>
      <c r="AE524" s="21"/>
    </row>
    <row r="525" spans="1:31" ht="14" x14ac:dyDescent="0.3">
      <c r="A525" s="37"/>
      <c r="B525" s="38"/>
      <c r="C525" s="39"/>
      <c r="D525" s="40"/>
      <c r="E525" s="38"/>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21"/>
      <c r="AD525" s="21"/>
      <c r="AE525" s="21"/>
    </row>
    <row r="526" spans="1:31" ht="14" x14ac:dyDescent="0.3">
      <c r="A526" s="37"/>
      <c r="B526" s="38"/>
      <c r="C526" s="39"/>
      <c r="D526" s="40"/>
      <c r="E526" s="38"/>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21"/>
      <c r="AD526" s="21"/>
      <c r="AE526" s="21"/>
    </row>
    <row r="527" spans="1:31" ht="14" x14ac:dyDescent="0.3">
      <c r="A527" s="37"/>
      <c r="B527" s="38"/>
      <c r="C527" s="39"/>
      <c r="D527" s="40"/>
      <c r="E527" s="38"/>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21"/>
      <c r="AD527" s="21"/>
      <c r="AE527" s="21"/>
    </row>
    <row r="528" spans="1:31" ht="14" x14ac:dyDescent="0.3">
      <c r="A528" s="37"/>
      <c r="B528" s="38"/>
      <c r="C528" s="39"/>
      <c r="D528" s="40"/>
      <c r="E528" s="38"/>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21"/>
      <c r="AD528" s="21"/>
      <c r="AE528" s="21"/>
    </row>
    <row r="529" spans="1:31" ht="14" x14ac:dyDescent="0.3">
      <c r="A529" s="37"/>
      <c r="B529" s="38"/>
      <c r="C529" s="39"/>
      <c r="D529" s="40"/>
      <c r="E529" s="38"/>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21"/>
      <c r="AD529" s="21"/>
      <c r="AE529" s="21"/>
    </row>
    <row r="530" spans="1:31" ht="14" x14ac:dyDescent="0.3">
      <c r="A530" s="37"/>
      <c r="B530" s="38"/>
      <c r="C530" s="39"/>
      <c r="D530" s="40"/>
      <c r="E530" s="38"/>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21"/>
      <c r="AD530" s="21"/>
      <c r="AE530" s="21"/>
    </row>
    <row r="531" spans="1:31" ht="14" x14ac:dyDescent="0.3">
      <c r="A531" s="37"/>
      <c r="B531" s="38"/>
      <c r="C531" s="39"/>
      <c r="D531" s="40"/>
      <c r="E531" s="38"/>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21"/>
      <c r="AD531" s="21"/>
      <c r="AE531" s="21"/>
    </row>
    <row r="532" spans="1:31" ht="14" x14ac:dyDescent="0.3">
      <c r="A532" s="37"/>
      <c r="B532" s="38"/>
      <c r="C532" s="39"/>
      <c r="D532" s="40"/>
      <c r="E532" s="38"/>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21"/>
      <c r="AD532" s="21"/>
      <c r="AE532" s="21"/>
    </row>
    <row r="533" spans="1:31" ht="14" x14ac:dyDescent="0.3">
      <c r="A533" s="37"/>
      <c r="B533" s="38"/>
      <c r="C533" s="39"/>
      <c r="D533" s="40"/>
      <c r="E533" s="38"/>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21"/>
      <c r="AD533" s="21"/>
      <c r="AE533" s="21"/>
    </row>
    <row r="534" spans="1:31" ht="14" x14ac:dyDescent="0.3">
      <c r="A534" s="37"/>
      <c r="B534" s="38"/>
      <c r="C534" s="39"/>
      <c r="D534" s="40"/>
      <c r="E534" s="38"/>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21"/>
      <c r="AD534" s="21"/>
      <c r="AE534" s="21"/>
    </row>
    <row r="535" spans="1:31" ht="14" x14ac:dyDescent="0.3">
      <c r="A535" s="37"/>
      <c r="B535" s="38"/>
      <c r="C535" s="39"/>
      <c r="D535" s="40"/>
      <c r="E535" s="38"/>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21"/>
      <c r="AD535" s="21"/>
      <c r="AE535" s="21"/>
    </row>
    <row r="536" spans="1:31" ht="14" x14ac:dyDescent="0.3">
      <c r="A536" s="37"/>
      <c r="B536" s="38"/>
      <c r="C536" s="39"/>
      <c r="D536" s="40"/>
      <c r="E536" s="38"/>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21"/>
      <c r="AD536" s="21"/>
      <c r="AE536" s="21"/>
    </row>
    <row r="537" spans="1:31" ht="14" x14ac:dyDescent="0.3">
      <c r="A537" s="37"/>
      <c r="B537" s="38"/>
      <c r="C537" s="39"/>
      <c r="D537" s="40"/>
      <c r="E537" s="38"/>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21"/>
      <c r="AD537" s="21"/>
      <c r="AE537" s="21"/>
    </row>
    <row r="538" spans="1:31" ht="14" x14ac:dyDescent="0.3">
      <c r="A538" s="37"/>
      <c r="B538" s="38"/>
      <c r="C538" s="39"/>
      <c r="D538" s="40"/>
      <c r="E538" s="38"/>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21"/>
      <c r="AD538" s="21"/>
      <c r="AE538" s="21"/>
    </row>
    <row r="539" spans="1:31" ht="14" x14ac:dyDescent="0.3">
      <c r="A539" s="37"/>
      <c r="B539" s="38"/>
      <c r="C539" s="39"/>
      <c r="D539" s="40"/>
      <c r="E539" s="38"/>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21"/>
      <c r="AD539" s="21"/>
      <c r="AE539" s="21"/>
    </row>
    <row r="540" spans="1:31" ht="14" x14ac:dyDescent="0.3">
      <c r="A540" s="37"/>
      <c r="B540" s="38"/>
      <c r="C540" s="39"/>
      <c r="D540" s="40"/>
      <c r="E540" s="38"/>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21"/>
      <c r="AD540" s="21"/>
      <c r="AE540" s="21"/>
    </row>
    <row r="541" spans="1:31" ht="14" x14ac:dyDescent="0.3">
      <c r="A541" s="37"/>
      <c r="B541" s="38"/>
      <c r="C541" s="39"/>
      <c r="D541" s="40"/>
      <c r="E541" s="38"/>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21"/>
      <c r="AD541" s="21"/>
      <c r="AE541" s="21"/>
    </row>
    <row r="542" spans="1:31" ht="14" x14ac:dyDescent="0.3">
      <c r="A542" s="37"/>
      <c r="B542" s="38"/>
      <c r="C542" s="39"/>
      <c r="D542" s="40"/>
      <c r="E542" s="38"/>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21"/>
      <c r="AD542" s="21"/>
      <c r="AE542" s="21"/>
    </row>
    <row r="543" spans="1:31" ht="14" x14ac:dyDescent="0.3">
      <c r="A543" s="37"/>
      <c r="B543" s="38"/>
      <c r="C543" s="39"/>
      <c r="D543" s="40"/>
      <c r="E543" s="38"/>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21"/>
      <c r="AD543" s="21"/>
      <c r="AE543" s="21"/>
    </row>
    <row r="544" spans="1:31" ht="14" x14ac:dyDescent="0.3">
      <c r="A544" s="37"/>
      <c r="B544" s="38"/>
      <c r="C544" s="39"/>
      <c r="D544" s="40"/>
      <c r="E544" s="38"/>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21"/>
      <c r="AD544" s="21"/>
      <c r="AE544" s="21"/>
    </row>
    <row r="545" spans="1:31" ht="14" x14ac:dyDescent="0.3">
      <c r="A545" s="37"/>
      <c r="B545" s="38"/>
      <c r="C545" s="39"/>
      <c r="D545" s="40"/>
      <c r="E545" s="38"/>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21"/>
      <c r="AD545" s="21"/>
      <c r="AE545" s="21"/>
    </row>
    <row r="546" spans="1:31" ht="14" x14ac:dyDescent="0.3">
      <c r="A546" s="37"/>
      <c r="B546" s="38"/>
      <c r="C546" s="39"/>
      <c r="D546" s="40"/>
      <c r="E546" s="38"/>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21"/>
      <c r="AD546" s="21"/>
      <c r="AE546" s="21"/>
    </row>
    <row r="547" spans="1:31" ht="14" x14ac:dyDescent="0.3">
      <c r="A547" s="37"/>
      <c r="B547" s="38"/>
      <c r="C547" s="39"/>
      <c r="D547" s="40"/>
      <c r="E547" s="38"/>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21"/>
      <c r="AD547" s="21"/>
      <c r="AE547" s="21"/>
    </row>
    <row r="548" spans="1:31" ht="14" x14ac:dyDescent="0.3">
      <c r="A548" s="37"/>
      <c r="B548" s="38"/>
      <c r="C548" s="39"/>
      <c r="D548" s="40"/>
      <c r="E548" s="38"/>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21"/>
      <c r="AD548" s="21"/>
      <c r="AE548" s="21"/>
    </row>
    <row r="549" spans="1:31" ht="14" x14ac:dyDescent="0.3">
      <c r="A549" s="37"/>
      <c r="B549" s="38"/>
      <c r="C549" s="39"/>
      <c r="D549" s="40"/>
      <c r="E549" s="38"/>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21"/>
      <c r="AD549" s="21"/>
      <c r="AE549" s="21"/>
    </row>
    <row r="550" spans="1:31" ht="14" x14ac:dyDescent="0.3">
      <c r="A550" s="37"/>
      <c r="B550" s="38"/>
      <c r="C550" s="39"/>
      <c r="D550" s="40"/>
      <c r="E550" s="38"/>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21"/>
      <c r="AD550" s="21"/>
      <c r="AE550" s="21"/>
    </row>
    <row r="551" spans="1:31" ht="14" x14ac:dyDescent="0.3">
      <c r="A551" s="37"/>
      <c r="B551" s="38"/>
      <c r="C551" s="39"/>
      <c r="D551" s="40"/>
      <c r="E551" s="38"/>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21"/>
      <c r="AD551" s="21"/>
      <c r="AE551" s="21"/>
    </row>
    <row r="552" spans="1:31" ht="14" x14ac:dyDescent="0.3">
      <c r="A552" s="37"/>
      <c r="B552" s="38"/>
      <c r="C552" s="39"/>
      <c r="D552" s="40"/>
      <c r="E552" s="38"/>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21"/>
      <c r="AD552" s="21"/>
      <c r="AE552" s="21"/>
    </row>
    <row r="553" spans="1:31" ht="14" x14ac:dyDescent="0.3">
      <c r="A553" s="37"/>
      <c r="B553" s="38"/>
      <c r="C553" s="39"/>
      <c r="D553" s="40"/>
      <c r="E553" s="38"/>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21"/>
      <c r="AD553" s="21"/>
      <c r="AE553" s="21"/>
    </row>
    <row r="554" spans="1:31" ht="14" x14ac:dyDescent="0.3">
      <c r="A554" s="37"/>
      <c r="B554" s="38"/>
      <c r="C554" s="39"/>
      <c r="D554" s="40"/>
      <c r="E554" s="38"/>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21"/>
      <c r="AD554" s="21"/>
      <c r="AE554" s="21"/>
    </row>
    <row r="555" spans="1:31" ht="14" x14ac:dyDescent="0.3">
      <c r="A555" s="37"/>
      <c r="B555" s="38"/>
      <c r="C555" s="39"/>
      <c r="D555" s="40"/>
      <c r="E555" s="38"/>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21"/>
      <c r="AD555" s="21"/>
      <c r="AE555" s="21"/>
    </row>
    <row r="556" spans="1:31" ht="14" x14ac:dyDescent="0.3">
      <c r="A556" s="37"/>
      <c r="B556" s="38"/>
      <c r="C556" s="39"/>
      <c r="D556" s="40"/>
      <c r="E556" s="38"/>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21"/>
      <c r="AD556" s="21"/>
      <c r="AE556" s="21"/>
    </row>
    <row r="557" spans="1:31" ht="14" x14ac:dyDescent="0.3">
      <c r="A557" s="37"/>
      <c r="B557" s="38"/>
      <c r="C557" s="39"/>
      <c r="D557" s="40"/>
      <c r="E557" s="38"/>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21"/>
      <c r="AD557" s="21"/>
      <c r="AE557" s="21"/>
    </row>
    <row r="558" spans="1:31" ht="14" x14ac:dyDescent="0.3">
      <c r="A558" s="37"/>
      <c r="B558" s="38"/>
      <c r="C558" s="39"/>
      <c r="D558" s="40"/>
      <c r="E558" s="38"/>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21"/>
      <c r="AD558" s="21"/>
      <c r="AE558" s="21"/>
    </row>
    <row r="559" spans="1:31" ht="14" x14ac:dyDescent="0.3">
      <c r="A559" s="37"/>
      <c r="B559" s="38"/>
      <c r="C559" s="39"/>
      <c r="D559" s="40"/>
      <c r="E559" s="38"/>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21"/>
      <c r="AD559" s="21"/>
      <c r="AE559" s="21"/>
    </row>
    <row r="560" spans="1:31" ht="14" x14ac:dyDescent="0.3">
      <c r="A560" s="37"/>
      <c r="B560" s="38"/>
      <c r="C560" s="39"/>
      <c r="D560" s="40"/>
      <c r="E560" s="38"/>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21"/>
      <c r="AD560" s="21"/>
      <c r="AE560" s="21"/>
    </row>
    <row r="561" spans="1:31" ht="14" x14ac:dyDescent="0.3">
      <c r="A561" s="37"/>
      <c r="B561" s="38"/>
      <c r="C561" s="39"/>
      <c r="D561" s="40"/>
      <c r="E561" s="38"/>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21"/>
      <c r="AD561" s="21"/>
      <c r="AE561" s="21"/>
    </row>
    <row r="562" spans="1:31" ht="14" x14ac:dyDescent="0.3">
      <c r="A562" s="37"/>
      <c r="B562" s="38"/>
      <c r="C562" s="39"/>
      <c r="D562" s="40"/>
      <c r="E562" s="38"/>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21"/>
      <c r="AD562" s="21"/>
      <c r="AE562" s="21"/>
    </row>
    <row r="563" spans="1:31" ht="14" x14ac:dyDescent="0.3">
      <c r="A563" s="37"/>
      <c r="B563" s="38"/>
      <c r="C563" s="39"/>
      <c r="D563" s="40"/>
      <c r="E563" s="38"/>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21"/>
      <c r="AD563" s="21"/>
      <c r="AE563" s="21"/>
    </row>
    <row r="564" spans="1:31" ht="14" x14ac:dyDescent="0.3">
      <c r="A564" s="37"/>
      <c r="B564" s="38"/>
      <c r="C564" s="39"/>
      <c r="D564" s="40"/>
      <c r="E564" s="38"/>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21"/>
      <c r="AD564" s="21"/>
      <c r="AE564" s="21"/>
    </row>
    <row r="565" spans="1:31" ht="14" x14ac:dyDescent="0.3">
      <c r="A565" s="37"/>
      <c r="B565" s="38"/>
      <c r="C565" s="39"/>
      <c r="D565" s="40"/>
      <c r="E565" s="38"/>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21"/>
      <c r="AD565" s="21"/>
      <c r="AE565" s="21"/>
    </row>
    <row r="566" spans="1:31" ht="14" x14ac:dyDescent="0.3">
      <c r="A566" s="37"/>
      <c r="B566" s="38"/>
      <c r="C566" s="39"/>
      <c r="D566" s="40"/>
      <c r="E566" s="38"/>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21"/>
      <c r="AD566" s="21"/>
      <c r="AE566" s="21"/>
    </row>
    <row r="567" spans="1:31" ht="14" x14ac:dyDescent="0.3">
      <c r="A567" s="37"/>
      <c r="B567" s="38"/>
      <c r="C567" s="39"/>
      <c r="D567" s="40"/>
      <c r="E567" s="38"/>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21"/>
      <c r="AD567" s="21"/>
      <c r="AE567" s="21"/>
    </row>
    <row r="568" spans="1:31" ht="14" x14ac:dyDescent="0.3">
      <c r="A568" s="37"/>
      <c r="B568" s="38"/>
      <c r="C568" s="39"/>
      <c r="D568" s="40"/>
      <c r="E568" s="38"/>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21"/>
      <c r="AD568" s="21"/>
      <c r="AE568" s="21"/>
    </row>
    <row r="569" spans="1:31" ht="14" x14ac:dyDescent="0.3">
      <c r="A569" s="37"/>
      <c r="B569" s="38"/>
      <c r="C569" s="39"/>
      <c r="D569" s="40"/>
      <c r="E569" s="38"/>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21"/>
      <c r="AD569" s="21"/>
      <c r="AE569" s="21"/>
    </row>
    <row r="570" spans="1:31" ht="14" x14ac:dyDescent="0.3">
      <c r="A570" s="37"/>
      <c r="B570" s="38"/>
      <c r="C570" s="39"/>
      <c r="D570" s="40"/>
      <c r="E570" s="38"/>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21"/>
      <c r="AD570" s="21"/>
      <c r="AE570" s="21"/>
    </row>
    <row r="571" spans="1:31" ht="14" x14ac:dyDescent="0.3">
      <c r="A571" s="37"/>
      <c r="B571" s="38"/>
      <c r="C571" s="39"/>
      <c r="D571" s="40"/>
      <c r="E571" s="38"/>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21"/>
      <c r="AD571" s="21"/>
      <c r="AE571" s="21"/>
    </row>
    <row r="572" spans="1:31" ht="14" x14ac:dyDescent="0.3">
      <c r="A572" s="37"/>
      <c r="B572" s="38"/>
      <c r="C572" s="39"/>
      <c r="D572" s="40"/>
      <c r="E572" s="38"/>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21"/>
      <c r="AD572" s="21"/>
      <c r="AE572" s="21"/>
    </row>
    <row r="573" spans="1:31" ht="14" x14ac:dyDescent="0.3">
      <c r="A573" s="37"/>
      <c r="B573" s="38"/>
      <c r="C573" s="39"/>
      <c r="D573" s="40"/>
      <c r="E573" s="38"/>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21"/>
      <c r="AD573" s="21"/>
      <c r="AE573" s="21"/>
    </row>
    <row r="574" spans="1:31" ht="14" x14ac:dyDescent="0.3">
      <c r="A574" s="37"/>
      <c r="B574" s="38"/>
      <c r="C574" s="39"/>
      <c r="D574" s="40"/>
      <c r="E574" s="38"/>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21"/>
      <c r="AD574" s="21"/>
      <c r="AE574" s="21"/>
    </row>
    <row r="575" spans="1:31" ht="14" x14ac:dyDescent="0.3">
      <c r="A575" s="37"/>
      <c r="B575" s="38"/>
      <c r="C575" s="39"/>
      <c r="D575" s="40"/>
      <c r="E575" s="38"/>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21"/>
      <c r="AD575" s="21"/>
      <c r="AE575" s="21"/>
    </row>
    <row r="576" spans="1:31" ht="14" x14ac:dyDescent="0.3">
      <c r="A576" s="37"/>
      <c r="B576" s="38"/>
      <c r="C576" s="39"/>
      <c r="D576" s="40"/>
      <c r="E576" s="38"/>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21"/>
      <c r="AD576" s="21"/>
      <c r="AE576" s="21"/>
    </row>
    <row r="577" spans="1:31" ht="14" x14ac:dyDescent="0.3">
      <c r="A577" s="37"/>
      <c r="B577" s="38"/>
      <c r="C577" s="39"/>
      <c r="D577" s="40"/>
      <c r="E577" s="38"/>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21"/>
      <c r="AD577" s="21"/>
      <c r="AE577" s="21"/>
    </row>
    <row r="578" spans="1:31" ht="14" x14ac:dyDescent="0.3">
      <c r="A578" s="37"/>
      <c r="B578" s="38"/>
      <c r="C578" s="39"/>
      <c r="D578" s="40"/>
      <c r="E578" s="38"/>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21"/>
      <c r="AD578" s="21"/>
      <c r="AE578" s="21"/>
    </row>
    <row r="579" spans="1:31" ht="14" x14ac:dyDescent="0.3">
      <c r="A579" s="37"/>
      <c r="B579" s="38"/>
      <c r="C579" s="39"/>
      <c r="D579" s="40"/>
      <c r="E579" s="38"/>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21"/>
      <c r="AD579" s="21"/>
      <c r="AE579" s="21"/>
    </row>
    <row r="580" spans="1:31" ht="14" x14ac:dyDescent="0.3">
      <c r="A580" s="37"/>
      <c r="B580" s="38"/>
      <c r="C580" s="39"/>
      <c r="D580" s="40"/>
      <c r="E580" s="38"/>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21"/>
      <c r="AD580" s="21"/>
      <c r="AE580" s="21"/>
    </row>
    <row r="581" spans="1:31" ht="14" x14ac:dyDescent="0.3">
      <c r="A581" s="37"/>
      <c r="B581" s="38"/>
      <c r="C581" s="39"/>
      <c r="D581" s="40"/>
      <c r="E581" s="38"/>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21"/>
      <c r="AD581" s="21"/>
      <c r="AE581" s="21"/>
    </row>
    <row r="582" spans="1:31" ht="14" x14ac:dyDescent="0.3">
      <c r="A582" s="37"/>
      <c r="B582" s="38"/>
      <c r="C582" s="39"/>
      <c r="D582" s="40"/>
      <c r="E582" s="38"/>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21"/>
      <c r="AD582" s="21"/>
      <c r="AE582" s="21"/>
    </row>
    <row r="583" spans="1:31" ht="14" x14ac:dyDescent="0.3">
      <c r="A583" s="37"/>
      <c r="B583" s="38"/>
      <c r="C583" s="39"/>
      <c r="D583" s="40"/>
      <c r="E583" s="38"/>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21"/>
      <c r="AD583" s="21"/>
      <c r="AE583" s="21"/>
    </row>
    <row r="584" spans="1:31" ht="14" x14ac:dyDescent="0.3">
      <c r="A584" s="37"/>
      <c r="B584" s="38"/>
      <c r="C584" s="39"/>
      <c r="D584" s="40"/>
      <c r="E584" s="38"/>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21"/>
      <c r="AD584" s="21"/>
      <c r="AE584" s="21"/>
    </row>
    <row r="585" spans="1:31" ht="14" x14ac:dyDescent="0.3">
      <c r="A585" s="37"/>
      <c r="B585" s="38"/>
      <c r="C585" s="39"/>
      <c r="D585" s="40"/>
      <c r="E585" s="38"/>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21"/>
      <c r="AD585" s="21"/>
      <c r="AE585" s="21"/>
    </row>
    <row r="586" spans="1:31" ht="14" x14ac:dyDescent="0.3">
      <c r="A586" s="37"/>
      <c r="B586" s="38"/>
      <c r="C586" s="39"/>
      <c r="D586" s="40"/>
      <c r="E586" s="38"/>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21"/>
      <c r="AD586" s="21"/>
      <c r="AE586" s="21"/>
    </row>
    <row r="587" spans="1:31" ht="14" x14ac:dyDescent="0.3">
      <c r="A587" s="37"/>
      <c r="B587" s="38"/>
      <c r="C587" s="39"/>
      <c r="D587" s="40"/>
      <c r="E587" s="38"/>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21"/>
      <c r="AD587" s="21"/>
      <c r="AE587" s="21"/>
    </row>
    <row r="588" spans="1:31" ht="14" x14ac:dyDescent="0.3">
      <c r="A588" s="37"/>
      <c r="B588" s="38"/>
      <c r="C588" s="39"/>
      <c r="D588" s="40"/>
      <c r="E588" s="38"/>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21"/>
      <c r="AD588" s="21"/>
      <c r="AE588" s="21"/>
    </row>
    <row r="589" spans="1:31" ht="14" x14ac:dyDescent="0.3">
      <c r="A589" s="37"/>
      <c r="B589" s="38"/>
      <c r="C589" s="39"/>
      <c r="D589" s="40"/>
      <c r="E589" s="38"/>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21"/>
      <c r="AD589" s="21"/>
      <c r="AE589" s="21"/>
    </row>
    <row r="590" spans="1:31" ht="14" x14ac:dyDescent="0.3">
      <c r="A590" s="37"/>
      <c r="B590" s="38"/>
      <c r="C590" s="39"/>
      <c r="D590" s="40"/>
      <c r="E590" s="38"/>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21"/>
      <c r="AD590" s="21"/>
      <c r="AE590" s="21"/>
    </row>
    <row r="591" spans="1:31" ht="14" x14ac:dyDescent="0.3">
      <c r="A591" s="37"/>
      <c r="B591" s="38"/>
      <c r="C591" s="39"/>
      <c r="D591" s="40"/>
      <c r="E591" s="38"/>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21"/>
      <c r="AD591" s="21"/>
      <c r="AE591" s="21"/>
    </row>
    <row r="592" spans="1:31" ht="14" x14ac:dyDescent="0.3">
      <c r="A592" s="37"/>
      <c r="B592" s="38"/>
      <c r="C592" s="39"/>
      <c r="D592" s="40"/>
      <c r="E592" s="38"/>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21"/>
      <c r="AD592" s="21"/>
      <c r="AE592" s="21"/>
    </row>
    <row r="593" spans="1:31" ht="14" x14ac:dyDescent="0.3">
      <c r="A593" s="37"/>
      <c r="B593" s="38"/>
      <c r="C593" s="39"/>
      <c r="D593" s="40"/>
      <c r="E593" s="38"/>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21"/>
      <c r="AD593" s="21"/>
      <c r="AE593" s="21"/>
    </row>
    <row r="594" spans="1:31" ht="14" x14ac:dyDescent="0.3">
      <c r="A594" s="37"/>
      <c r="B594" s="38"/>
      <c r="C594" s="39"/>
      <c r="D594" s="40"/>
      <c r="E594" s="38"/>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21"/>
      <c r="AD594" s="21"/>
      <c r="AE594" s="21"/>
    </row>
    <row r="595" spans="1:31" ht="14" x14ac:dyDescent="0.3">
      <c r="A595" s="37"/>
      <c r="B595" s="38"/>
      <c r="C595" s="39"/>
      <c r="D595" s="40"/>
      <c r="E595" s="38"/>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21"/>
      <c r="AD595" s="21"/>
      <c r="AE595" s="21"/>
    </row>
    <row r="596" spans="1:31" ht="14" x14ac:dyDescent="0.3">
      <c r="A596" s="37"/>
      <c r="B596" s="38"/>
      <c r="C596" s="39"/>
      <c r="D596" s="40"/>
      <c r="E596" s="38"/>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21"/>
      <c r="AD596" s="21"/>
      <c r="AE596" s="21"/>
    </row>
    <row r="597" spans="1:31" ht="14" x14ac:dyDescent="0.3">
      <c r="A597" s="37"/>
      <c r="B597" s="38"/>
      <c r="C597" s="39"/>
      <c r="D597" s="40"/>
      <c r="E597" s="38"/>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21"/>
      <c r="AD597" s="21"/>
      <c r="AE597" s="21"/>
    </row>
    <row r="598" spans="1:31" ht="14" x14ac:dyDescent="0.3">
      <c r="A598" s="37"/>
      <c r="B598" s="38"/>
      <c r="C598" s="39"/>
      <c r="D598" s="40"/>
      <c r="E598" s="38"/>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21"/>
      <c r="AD598" s="21"/>
      <c r="AE598" s="21"/>
    </row>
    <row r="599" spans="1:31" ht="14" x14ac:dyDescent="0.3">
      <c r="A599" s="37"/>
      <c r="B599" s="38"/>
      <c r="C599" s="39"/>
      <c r="D599" s="40"/>
      <c r="E599" s="38"/>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21"/>
      <c r="AD599" s="21"/>
      <c r="AE599" s="21"/>
    </row>
    <row r="600" spans="1:31" ht="14" x14ac:dyDescent="0.3">
      <c r="A600" s="37"/>
      <c r="B600" s="38"/>
      <c r="C600" s="39"/>
      <c r="D600" s="40"/>
      <c r="E600" s="38"/>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21"/>
      <c r="AD600" s="21"/>
      <c r="AE600" s="21"/>
    </row>
    <row r="601" spans="1:31" ht="14" x14ac:dyDescent="0.3">
      <c r="A601" s="37"/>
      <c r="B601" s="38"/>
      <c r="C601" s="39"/>
      <c r="D601" s="40"/>
      <c r="E601" s="38"/>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21"/>
      <c r="AD601" s="21"/>
      <c r="AE601" s="21"/>
    </row>
    <row r="602" spans="1:31" ht="14" x14ac:dyDescent="0.3">
      <c r="A602" s="37"/>
      <c r="B602" s="38"/>
      <c r="C602" s="39"/>
      <c r="D602" s="40"/>
      <c r="E602" s="38"/>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21"/>
      <c r="AD602" s="21"/>
      <c r="AE602" s="21"/>
    </row>
    <row r="603" spans="1:31" ht="14" x14ac:dyDescent="0.3">
      <c r="A603" s="37"/>
      <c r="B603" s="38"/>
      <c r="C603" s="39"/>
      <c r="D603" s="40"/>
      <c r="E603" s="38"/>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21"/>
      <c r="AD603" s="21"/>
      <c r="AE603" s="21"/>
    </row>
    <row r="604" spans="1:31" ht="14" x14ac:dyDescent="0.3">
      <c r="A604" s="37"/>
      <c r="B604" s="38"/>
      <c r="C604" s="39"/>
      <c r="D604" s="40"/>
      <c r="E604" s="38"/>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21"/>
      <c r="AD604" s="21"/>
      <c r="AE604" s="21"/>
    </row>
    <row r="605" spans="1:31" ht="14" x14ac:dyDescent="0.3">
      <c r="A605" s="37"/>
      <c r="B605" s="38"/>
      <c r="C605" s="39"/>
      <c r="D605" s="40"/>
      <c r="E605" s="38"/>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21"/>
      <c r="AD605" s="21"/>
      <c r="AE605" s="21"/>
    </row>
    <row r="606" spans="1:31" ht="14" x14ac:dyDescent="0.3">
      <c r="A606" s="37"/>
      <c r="B606" s="38"/>
      <c r="C606" s="39"/>
      <c r="D606" s="40"/>
      <c r="E606" s="38"/>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21"/>
      <c r="AD606" s="21"/>
      <c r="AE606" s="21"/>
    </row>
    <row r="607" spans="1:31" ht="14" x14ac:dyDescent="0.3">
      <c r="A607" s="37"/>
      <c r="B607" s="38"/>
      <c r="C607" s="39"/>
      <c r="D607" s="40"/>
      <c r="E607" s="38"/>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21"/>
      <c r="AD607" s="21"/>
      <c r="AE607" s="21"/>
    </row>
    <row r="608" spans="1:31" ht="14" x14ac:dyDescent="0.3">
      <c r="A608" s="37"/>
      <c r="B608" s="38"/>
      <c r="C608" s="39"/>
      <c r="D608" s="40"/>
      <c r="E608" s="38"/>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21"/>
      <c r="AD608" s="21"/>
      <c r="AE608" s="21"/>
    </row>
    <row r="609" spans="1:31" ht="14" x14ac:dyDescent="0.3">
      <c r="A609" s="37"/>
      <c r="B609" s="38"/>
      <c r="C609" s="39"/>
      <c r="D609" s="40"/>
      <c r="E609" s="38"/>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21"/>
      <c r="AD609" s="21"/>
      <c r="AE609" s="21"/>
    </row>
    <row r="610" spans="1:31" ht="14" x14ac:dyDescent="0.3">
      <c r="A610" s="37"/>
      <c r="B610" s="38"/>
      <c r="C610" s="39"/>
      <c r="D610" s="40"/>
      <c r="E610" s="38"/>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21"/>
      <c r="AD610" s="21"/>
      <c r="AE610" s="21"/>
    </row>
    <row r="611" spans="1:31" ht="14" x14ac:dyDescent="0.3">
      <c r="A611" s="37"/>
      <c r="B611" s="38"/>
      <c r="C611" s="39"/>
      <c r="D611" s="40"/>
      <c r="E611" s="38"/>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21"/>
      <c r="AD611" s="21"/>
      <c r="AE611" s="21"/>
    </row>
    <row r="612" spans="1:31" ht="14" x14ac:dyDescent="0.3">
      <c r="A612" s="37"/>
      <c r="B612" s="38"/>
      <c r="C612" s="39"/>
      <c r="D612" s="40"/>
      <c r="E612" s="38"/>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21"/>
      <c r="AD612" s="21"/>
      <c r="AE612" s="21"/>
    </row>
    <row r="613" spans="1:31" ht="14" x14ac:dyDescent="0.3">
      <c r="A613" s="37"/>
      <c r="B613" s="38"/>
      <c r="C613" s="39"/>
      <c r="D613" s="40"/>
      <c r="E613" s="38"/>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21"/>
      <c r="AD613" s="21"/>
      <c r="AE613" s="21"/>
    </row>
    <row r="614" spans="1:31" ht="14" x14ac:dyDescent="0.3">
      <c r="A614" s="37"/>
      <c r="B614" s="38"/>
      <c r="C614" s="39"/>
      <c r="D614" s="40"/>
      <c r="E614" s="38"/>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21"/>
      <c r="AD614" s="21"/>
      <c r="AE614" s="21"/>
    </row>
    <row r="615" spans="1:31" ht="14" x14ac:dyDescent="0.3">
      <c r="A615" s="37"/>
      <c r="B615" s="38"/>
      <c r="C615" s="39"/>
      <c r="D615" s="40"/>
      <c r="E615" s="38"/>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21"/>
      <c r="AD615" s="21"/>
      <c r="AE615" s="21"/>
    </row>
    <row r="616" spans="1:31" ht="14" x14ac:dyDescent="0.3">
      <c r="A616" s="37"/>
      <c r="B616" s="38"/>
      <c r="C616" s="39"/>
      <c r="D616" s="40"/>
      <c r="E616" s="38"/>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21"/>
      <c r="AD616" s="21"/>
      <c r="AE616" s="21"/>
    </row>
    <row r="617" spans="1:31" ht="14" x14ac:dyDescent="0.3">
      <c r="A617" s="37"/>
      <c r="B617" s="38"/>
      <c r="C617" s="39"/>
      <c r="D617" s="40"/>
      <c r="E617" s="38"/>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21"/>
      <c r="AD617" s="21"/>
      <c r="AE617" s="21"/>
    </row>
    <row r="618" spans="1:31" ht="14" x14ac:dyDescent="0.3">
      <c r="A618" s="37"/>
      <c r="B618" s="38"/>
      <c r="C618" s="39"/>
      <c r="D618" s="40"/>
      <c r="E618" s="38"/>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21"/>
      <c r="AD618" s="21"/>
      <c r="AE618" s="21"/>
    </row>
    <row r="619" spans="1:31" ht="14" x14ac:dyDescent="0.3">
      <c r="A619" s="37"/>
      <c r="B619" s="38"/>
      <c r="C619" s="39"/>
      <c r="D619" s="40"/>
      <c r="E619" s="38"/>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21"/>
      <c r="AD619" s="21"/>
      <c r="AE619" s="21"/>
    </row>
    <row r="620" spans="1:31" ht="14" x14ac:dyDescent="0.3">
      <c r="A620" s="37"/>
      <c r="B620" s="38"/>
      <c r="C620" s="39"/>
      <c r="D620" s="40"/>
      <c r="E620" s="38"/>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21"/>
      <c r="AD620" s="21"/>
      <c r="AE620" s="21"/>
    </row>
    <row r="621" spans="1:31" ht="14" x14ac:dyDescent="0.3">
      <c r="A621" s="37"/>
      <c r="B621" s="38"/>
      <c r="C621" s="39"/>
      <c r="D621" s="40"/>
      <c r="E621" s="38"/>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21"/>
      <c r="AD621" s="21"/>
      <c r="AE621" s="21"/>
    </row>
    <row r="622" spans="1:31" ht="14" x14ac:dyDescent="0.3">
      <c r="A622" s="37"/>
      <c r="B622" s="38"/>
      <c r="C622" s="39"/>
      <c r="D622" s="40"/>
      <c r="E622" s="38"/>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21"/>
      <c r="AD622" s="21"/>
      <c r="AE622" s="21"/>
    </row>
    <row r="623" spans="1:31" ht="14" x14ac:dyDescent="0.3">
      <c r="A623" s="37"/>
      <c r="B623" s="38"/>
      <c r="C623" s="39"/>
      <c r="D623" s="40"/>
      <c r="E623" s="38"/>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21"/>
      <c r="AD623" s="21"/>
      <c r="AE623" s="21"/>
    </row>
    <row r="624" spans="1:31" ht="14" x14ac:dyDescent="0.3">
      <c r="A624" s="37"/>
      <c r="B624" s="38"/>
      <c r="C624" s="39"/>
      <c r="D624" s="40"/>
      <c r="E624" s="38"/>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21"/>
      <c r="AD624" s="21"/>
      <c r="AE624" s="21"/>
    </row>
    <row r="625" spans="1:31" ht="14" x14ac:dyDescent="0.3">
      <c r="A625" s="37"/>
      <c r="B625" s="38"/>
      <c r="C625" s="39"/>
      <c r="D625" s="40"/>
      <c r="E625" s="38"/>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21"/>
      <c r="AD625" s="21"/>
      <c r="AE625" s="21"/>
    </row>
    <row r="626" spans="1:31" ht="14" x14ac:dyDescent="0.3">
      <c r="A626" s="37"/>
      <c r="B626" s="38"/>
      <c r="C626" s="39"/>
      <c r="D626" s="40"/>
      <c r="E626" s="38"/>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21"/>
      <c r="AD626" s="21"/>
      <c r="AE626" s="21"/>
    </row>
    <row r="627" spans="1:31" ht="14" x14ac:dyDescent="0.3">
      <c r="A627" s="37"/>
      <c r="B627" s="38"/>
      <c r="C627" s="39"/>
      <c r="D627" s="40"/>
      <c r="E627" s="38"/>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21"/>
      <c r="AD627" s="21"/>
      <c r="AE627" s="21"/>
    </row>
    <row r="628" spans="1:31" ht="14" x14ac:dyDescent="0.3">
      <c r="A628" s="37"/>
      <c r="B628" s="38"/>
      <c r="C628" s="39"/>
      <c r="D628" s="40"/>
      <c r="E628" s="38"/>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21"/>
      <c r="AD628" s="21"/>
      <c r="AE628" s="21"/>
    </row>
    <row r="629" spans="1:31" ht="14" x14ac:dyDescent="0.3">
      <c r="A629" s="37"/>
      <c r="B629" s="38"/>
      <c r="C629" s="39"/>
      <c r="D629" s="40"/>
      <c r="E629" s="38"/>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21"/>
      <c r="AD629" s="21"/>
      <c r="AE629" s="21"/>
    </row>
    <row r="630" spans="1:31" ht="14" x14ac:dyDescent="0.3">
      <c r="A630" s="37"/>
      <c r="B630" s="38"/>
      <c r="C630" s="39"/>
      <c r="D630" s="40"/>
      <c r="E630" s="38"/>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21"/>
      <c r="AD630" s="21"/>
      <c r="AE630" s="21"/>
    </row>
    <row r="631" spans="1:31" ht="14" x14ac:dyDescent="0.3">
      <c r="A631" s="37"/>
      <c r="B631" s="38"/>
      <c r="C631" s="39"/>
      <c r="D631" s="40"/>
      <c r="E631" s="38"/>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21"/>
      <c r="AD631" s="21"/>
      <c r="AE631" s="21"/>
    </row>
    <row r="632" spans="1:31" ht="14" x14ac:dyDescent="0.3">
      <c r="A632" s="37"/>
      <c r="B632" s="38"/>
      <c r="C632" s="39"/>
      <c r="D632" s="40"/>
      <c r="E632" s="38"/>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21"/>
      <c r="AD632" s="21"/>
      <c r="AE632" s="21"/>
    </row>
    <row r="633" spans="1:31" ht="14" x14ac:dyDescent="0.3">
      <c r="A633" s="37"/>
      <c r="B633" s="38"/>
      <c r="C633" s="39"/>
      <c r="D633" s="40"/>
      <c r="E633" s="38"/>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21"/>
      <c r="AD633" s="21"/>
      <c r="AE633" s="21"/>
    </row>
    <row r="634" spans="1:31" ht="14" x14ac:dyDescent="0.3">
      <c r="A634" s="37"/>
      <c r="B634" s="38"/>
      <c r="C634" s="39"/>
      <c r="D634" s="40"/>
      <c r="E634" s="38"/>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21"/>
      <c r="AD634" s="21"/>
      <c r="AE634" s="21"/>
    </row>
    <row r="635" spans="1:31" ht="14" x14ac:dyDescent="0.3">
      <c r="A635" s="37"/>
      <c r="B635" s="38"/>
      <c r="C635" s="39"/>
      <c r="D635" s="40"/>
      <c r="E635" s="38"/>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21"/>
      <c r="AD635" s="21"/>
      <c r="AE635" s="21"/>
    </row>
    <row r="636" spans="1:31" ht="14" x14ac:dyDescent="0.3">
      <c r="A636" s="37"/>
      <c r="B636" s="38"/>
      <c r="C636" s="39"/>
      <c r="D636" s="40"/>
      <c r="E636" s="38"/>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21"/>
      <c r="AD636" s="21"/>
      <c r="AE636" s="21"/>
    </row>
    <row r="637" spans="1:31" ht="14" x14ac:dyDescent="0.3">
      <c r="A637" s="37"/>
      <c r="B637" s="38"/>
      <c r="C637" s="39"/>
      <c r="D637" s="40"/>
      <c r="E637" s="38"/>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21"/>
      <c r="AD637" s="21"/>
      <c r="AE637" s="21"/>
    </row>
    <row r="638" spans="1:31" ht="14" x14ac:dyDescent="0.3">
      <c r="A638" s="37"/>
      <c r="B638" s="38"/>
      <c r="C638" s="39"/>
      <c r="D638" s="40"/>
      <c r="E638" s="38"/>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21"/>
      <c r="AD638" s="21"/>
      <c r="AE638" s="21"/>
    </row>
    <row r="639" spans="1:31" ht="14" x14ac:dyDescent="0.3">
      <c r="A639" s="37"/>
      <c r="B639" s="38"/>
      <c r="C639" s="39"/>
      <c r="D639" s="40"/>
      <c r="E639" s="38"/>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21"/>
      <c r="AD639" s="21"/>
      <c r="AE639" s="21"/>
    </row>
    <row r="640" spans="1:31" ht="14" x14ac:dyDescent="0.3">
      <c r="A640" s="37"/>
      <c r="B640" s="38"/>
      <c r="C640" s="39"/>
      <c r="D640" s="40"/>
      <c r="E640" s="38"/>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21"/>
      <c r="AD640" s="21"/>
      <c r="AE640" s="21"/>
    </row>
    <row r="641" spans="1:31" ht="14" x14ac:dyDescent="0.3">
      <c r="A641" s="37"/>
      <c r="B641" s="38"/>
      <c r="C641" s="39"/>
      <c r="D641" s="40"/>
      <c r="E641" s="38"/>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21"/>
      <c r="AD641" s="21"/>
      <c r="AE641" s="21"/>
    </row>
    <row r="642" spans="1:31" ht="14" x14ac:dyDescent="0.3">
      <c r="A642" s="37"/>
      <c r="B642" s="38"/>
      <c r="C642" s="39"/>
      <c r="D642" s="40"/>
      <c r="E642" s="38"/>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21"/>
      <c r="AD642" s="21"/>
      <c r="AE642" s="21"/>
    </row>
    <row r="643" spans="1:31" ht="14" x14ac:dyDescent="0.3">
      <c r="A643" s="37"/>
      <c r="B643" s="38"/>
      <c r="C643" s="39"/>
      <c r="D643" s="40"/>
      <c r="E643" s="38"/>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21"/>
      <c r="AD643" s="21"/>
      <c r="AE643" s="21"/>
    </row>
    <row r="644" spans="1:31" ht="14" x14ac:dyDescent="0.3">
      <c r="A644" s="37"/>
      <c r="B644" s="38"/>
      <c r="C644" s="39"/>
      <c r="D644" s="40"/>
      <c r="E644" s="38"/>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21"/>
      <c r="AD644" s="21"/>
      <c r="AE644" s="21"/>
    </row>
    <row r="645" spans="1:31" ht="14" x14ac:dyDescent="0.3">
      <c r="A645" s="37"/>
      <c r="B645" s="38"/>
      <c r="C645" s="39"/>
      <c r="D645" s="40"/>
      <c r="E645" s="38"/>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21"/>
      <c r="AD645" s="21"/>
      <c r="AE645" s="21"/>
    </row>
    <row r="646" spans="1:31" ht="14" x14ac:dyDescent="0.3">
      <c r="A646" s="37"/>
      <c r="B646" s="38"/>
      <c r="C646" s="39"/>
      <c r="D646" s="40"/>
      <c r="E646" s="38"/>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21"/>
      <c r="AD646" s="21"/>
      <c r="AE646" s="21"/>
    </row>
    <row r="647" spans="1:31" ht="14" x14ac:dyDescent="0.3">
      <c r="A647" s="37"/>
      <c r="B647" s="38"/>
      <c r="C647" s="39"/>
      <c r="D647" s="40"/>
      <c r="E647" s="38"/>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21"/>
      <c r="AD647" s="21"/>
      <c r="AE647" s="21"/>
    </row>
    <row r="648" spans="1:31" ht="14" x14ac:dyDescent="0.3">
      <c r="A648" s="37"/>
      <c r="B648" s="38"/>
      <c r="C648" s="39"/>
      <c r="D648" s="40"/>
      <c r="E648" s="38"/>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21"/>
      <c r="AD648" s="21"/>
      <c r="AE648" s="21"/>
    </row>
    <row r="649" spans="1:31" ht="14" x14ac:dyDescent="0.3">
      <c r="A649" s="37"/>
      <c r="B649" s="38"/>
      <c r="C649" s="39"/>
      <c r="D649" s="40"/>
      <c r="E649" s="38"/>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21"/>
      <c r="AD649" s="21"/>
      <c r="AE649" s="21"/>
    </row>
    <row r="650" spans="1:31" ht="14" x14ac:dyDescent="0.3">
      <c r="A650" s="37"/>
      <c r="B650" s="38"/>
      <c r="C650" s="39"/>
      <c r="D650" s="40"/>
      <c r="E650" s="38"/>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21"/>
      <c r="AD650" s="21"/>
      <c r="AE650" s="21"/>
    </row>
    <row r="651" spans="1:31" ht="14" x14ac:dyDescent="0.3">
      <c r="A651" s="37"/>
      <c r="B651" s="38"/>
      <c r="C651" s="39"/>
      <c r="D651" s="40"/>
      <c r="E651" s="38"/>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21"/>
      <c r="AD651" s="21"/>
      <c r="AE651" s="21"/>
    </row>
    <row r="652" spans="1:31" ht="14" x14ac:dyDescent="0.3">
      <c r="A652" s="37"/>
      <c r="B652" s="38"/>
      <c r="C652" s="39"/>
      <c r="D652" s="40"/>
      <c r="E652" s="38"/>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21"/>
      <c r="AD652" s="21"/>
      <c r="AE652" s="21"/>
    </row>
    <row r="653" spans="1:31" ht="14" x14ac:dyDescent="0.3">
      <c r="A653" s="37"/>
      <c r="B653" s="38"/>
      <c r="C653" s="39"/>
      <c r="D653" s="40"/>
      <c r="E653" s="38"/>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21"/>
      <c r="AD653" s="21"/>
      <c r="AE653" s="21"/>
    </row>
    <row r="654" spans="1:31" ht="14" x14ac:dyDescent="0.3">
      <c r="A654" s="37"/>
      <c r="B654" s="38"/>
      <c r="C654" s="39"/>
      <c r="D654" s="40"/>
      <c r="E654" s="38"/>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21"/>
      <c r="AD654" s="21"/>
      <c r="AE654" s="21"/>
    </row>
    <row r="655" spans="1:31" ht="14" x14ac:dyDescent="0.3">
      <c r="A655" s="37"/>
      <c r="B655" s="38"/>
      <c r="C655" s="39"/>
      <c r="D655" s="40"/>
      <c r="E655" s="38"/>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21"/>
      <c r="AD655" s="21"/>
      <c r="AE655" s="21"/>
    </row>
    <row r="656" spans="1:31" ht="14" x14ac:dyDescent="0.3">
      <c r="A656" s="37"/>
      <c r="B656" s="38"/>
      <c r="C656" s="39"/>
      <c r="D656" s="40"/>
      <c r="E656" s="38"/>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21"/>
      <c r="AD656" s="21"/>
      <c r="AE656" s="21"/>
    </row>
    <row r="657" spans="1:31" ht="14" x14ac:dyDescent="0.3">
      <c r="A657" s="37"/>
      <c r="B657" s="38"/>
      <c r="C657" s="39"/>
      <c r="D657" s="40"/>
      <c r="E657" s="38"/>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21"/>
      <c r="AD657" s="21"/>
      <c r="AE657" s="21"/>
    </row>
    <row r="658" spans="1:31" ht="14" x14ac:dyDescent="0.3">
      <c r="A658" s="37"/>
      <c r="B658" s="38"/>
      <c r="C658" s="39"/>
      <c r="D658" s="40"/>
      <c r="E658" s="38"/>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21"/>
      <c r="AD658" s="21"/>
      <c r="AE658" s="21"/>
    </row>
    <row r="659" spans="1:31" ht="14" x14ac:dyDescent="0.3">
      <c r="A659" s="37"/>
      <c r="B659" s="38"/>
      <c r="C659" s="39"/>
      <c r="D659" s="40"/>
      <c r="E659" s="38"/>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21"/>
      <c r="AD659" s="21"/>
      <c r="AE659" s="21"/>
    </row>
    <row r="660" spans="1:31" ht="14" x14ac:dyDescent="0.3">
      <c r="A660" s="37"/>
      <c r="B660" s="38"/>
      <c r="C660" s="39"/>
      <c r="D660" s="40"/>
      <c r="E660" s="38"/>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21"/>
      <c r="AD660" s="21"/>
      <c r="AE660" s="21"/>
    </row>
    <row r="661" spans="1:31" ht="14" x14ac:dyDescent="0.3">
      <c r="A661" s="37"/>
      <c r="B661" s="38"/>
      <c r="C661" s="39"/>
      <c r="D661" s="40"/>
      <c r="E661" s="38"/>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21"/>
      <c r="AD661" s="21"/>
      <c r="AE661" s="21"/>
    </row>
    <row r="662" spans="1:31" ht="14" x14ac:dyDescent="0.3">
      <c r="A662" s="37"/>
      <c r="B662" s="38"/>
      <c r="C662" s="39"/>
      <c r="D662" s="40"/>
      <c r="E662" s="38"/>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21"/>
      <c r="AD662" s="21"/>
      <c r="AE662" s="21"/>
    </row>
    <row r="663" spans="1:31" ht="14" x14ac:dyDescent="0.3">
      <c r="A663" s="37"/>
      <c r="B663" s="38"/>
      <c r="C663" s="39"/>
      <c r="D663" s="40"/>
      <c r="E663" s="38"/>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21"/>
      <c r="AD663" s="21"/>
      <c r="AE663" s="21"/>
    </row>
    <row r="664" spans="1:31" ht="14" x14ac:dyDescent="0.3">
      <c r="A664" s="37"/>
      <c r="B664" s="38"/>
      <c r="C664" s="39"/>
      <c r="D664" s="40"/>
      <c r="E664" s="38"/>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21"/>
      <c r="AD664" s="21"/>
      <c r="AE664" s="21"/>
    </row>
    <row r="665" spans="1:31" ht="14" x14ac:dyDescent="0.3">
      <c r="A665" s="37"/>
      <c r="B665" s="38"/>
      <c r="C665" s="39"/>
      <c r="D665" s="40"/>
      <c r="E665" s="38"/>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21"/>
      <c r="AD665" s="21"/>
      <c r="AE665" s="21"/>
    </row>
    <row r="666" spans="1:31" ht="14" x14ac:dyDescent="0.3">
      <c r="A666" s="37"/>
      <c r="B666" s="38"/>
      <c r="C666" s="39"/>
      <c r="D666" s="40"/>
      <c r="E666" s="38"/>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21"/>
      <c r="AD666" s="21"/>
      <c r="AE666" s="21"/>
    </row>
    <row r="667" spans="1:31" ht="14" x14ac:dyDescent="0.3">
      <c r="A667" s="37"/>
      <c r="B667" s="38"/>
      <c r="C667" s="39"/>
      <c r="D667" s="40"/>
      <c r="E667" s="38"/>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21"/>
      <c r="AD667" s="21"/>
      <c r="AE667" s="21"/>
    </row>
    <row r="668" spans="1:31" ht="14" x14ac:dyDescent="0.3">
      <c r="A668" s="37"/>
      <c r="B668" s="38"/>
      <c r="C668" s="39"/>
      <c r="D668" s="40"/>
      <c r="E668" s="38"/>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21"/>
      <c r="AD668" s="21"/>
      <c r="AE668" s="21"/>
    </row>
    <row r="669" spans="1:31" ht="14" x14ac:dyDescent="0.3">
      <c r="A669" s="37"/>
      <c r="B669" s="38"/>
      <c r="C669" s="39"/>
      <c r="D669" s="40"/>
      <c r="E669" s="38"/>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21"/>
      <c r="AD669" s="21"/>
      <c r="AE669" s="21"/>
    </row>
    <row r="670" spans="1:31" ht="14" x14ac:dyDescent="0.3">
      <c r="A670" s="37"/>
      <c r="B670" s="38"/>
      <c r="C670" s="39"/>
      <c r="D670" s="40"/>
      <c r="E670" s="38"/>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21"/>
      <c r="AD670" s="21"/>
      <c r="AE670" s="21"/>
    </row>
    <row r="671" spans="1:31" ht="14" x14ac:dyDescent="0.3">
      <c r="A671" s="37"/>
      <c r="B671" s="38"/>
      <c r="C671" s="39"/>
      <c r="D671" s="40"/>
      <c r="E671" s="38"/>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21"/>
      <c r="AD671" s="21"/>
      <c r="AE671" s="21"/>
    </row>
    <row r="672" spans="1:31" ht="14" x14ac:dyDescent="0.3">
      <c r="A672" s="37"/>
      <c r="B672" s="38"/>
      <c r="C672" s="39"/>
      <c r="D672" s="40"/>
      <c r="E672" s="38"/>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21"/>
      <c r="AD672" s="21"/>
      <c r="AE672" s="21"/>
    </row>
    <row r="673" spans="1:31" ht="14" x14ac:dyDescent="0.3">
      <c r="A673" s="37"/>
      <c r="B673" s="38"/>
      <c r="C673" s="39"/>
      <c r="D673" s="40"/>
      <c r="E673" s="38"/>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21"/>
      <c r="AD673" s="21"/>
      <c r="AE673" s="21"/>
    </row>
    <row r="674" spans="1:31" ht="14" x14ac:dyDescent="0.3">
      <c r="A674" s="37"/>
      <c r="B674" s="38"/>
      <c r="C674" s="39"/>
      <c r="D674" s="40"/>
      <c r="E674" s="38"/>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21"/>
      <c r="AD674" s="21"/>
      <c r="AE674" s="21"/>
    </row>
    <row r="675" spans="1:31" ht="14" x14ac:dyDescent="0.3">
      <c r="A675" s="37"/>
      <c r="B675" s="38"/>
      <c r="C675" s="39"/>
      <c r="D675" s="40"/>
      <c r="E675" s="38"/>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21"/>
      <c r="AD675" s="21"/>
      <c r="AE675" s="21"/>
    </row>
    <row r="676" spans="1:31" ht="14" x14ac:dyDescent="0.3">
      <c r="A676" s="37"/>
      <c r="B676" s="38"/>
      <c r="C676" s="39"/>
      <c r="D676" s="40"/>
      <c r="E676" s="38"/>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21"/>
      <c r="AD676" s="21"/>
      <c r="AE676" s="21"/>
    </row>
    <row r="677" spans="1:31" ht="14" x14ac:dyDescent="0.3">
      <c r="A677" s="37"/>
      <c r="B677" s="38"/>
      <c r="C677" s="39"/>
      <c r="D677" s="40"/>
      <c r="E677" s="38"/>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21"/>
      <c r="AD677" s="21"/>
      <c r="AE677" s="21"/>
    </row>
    <row r="678" spans="1:31" ht="14" x14ac:dyDescent="0.3">
      <c r="A678" s="37"/>
      <c r="B678" s="38"/>
      <c r="C678" s="39"/>
      <c r="D678" s="40"/>
      <c r="E678" s="38"/>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21"/>
      <c r="AD678" s="21"/>
      <c r="AE678" s="21"/>
    </row>
    <row r="679" spans="1:31" ht="14" x14ac:dyDescent="0.3">
      <c r="A679" s="37"/>
      <c r="B679" s="38"/>
      <c r="C679" s="39"/>
      <c r="D679" s="40"/>
      <c r="E679" s="38"/>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21"/>
      <c r="AD679" s="21"/>
      <c r="AE679" s="21"/>
    </row>
    <row r="680" spans="1:31" ht="14" x14ac:dyDescent="0.3">
      <c r="A680" s="37"/>
      <c r="B680" s="38"/>
      <c r="C680" s="39"/>
      <c r="D680" s="40"/>
      <c r="E680" s="38"/>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21"/>
      <c r="AD680" s="21"/>
      <c r="AE680" s="21"/>
    </row>
    <row r="681" spans="1:31" ht="14" x14ac:dyDescent="0.3">
      <c r="A681" s="37"/>
      <c r="B681" s="38"/>
      <c r="C681" s="39"/>
      <c r="D681" s="40"/>
      <c r="E681" s="38"/>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21"/>
      <c r="AD681" s="21"/>
      <c r="AE681" s="21"/>
    </row>
    <row r="682" spans="1:31" ht="14" x14ac:dyDescent="0.3">
      <c r="A682" s="37"/>
      <c r="B682" s="38"/>
      <c r="C682" s="39"/>
      <c r="D682" s="40"/>
      <c r="E682" s="38"/>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21"/>
      <c r="AD682" s="21"/>
      <c r="AE682" s="21"/>
    </row>
    <row r="683" spans="1:31" ht="14" x14ac:dyDescent="0.3">
      <c r="A683" s="37"/>
      <c r="B683" s="38"/>
      <c r="C683" s="39"/>
      <c r="D683" s="40"/>
      <c r="E683" s="38"/>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21"/>
      <c r="AD683" s="21"/>
      <c r="AE683" s="21"/>
    </row>
    <row r="684" spans="1:31" ht="14" x14ac:dyDescent="0.3">
      <c r="A684" s="37"/>
      <c r="B684" s="38"/>
      <c r="C684" s="39"/>
      <c r="D684" s="40"/>
      <c r="E684" s="38"/>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21"/>
      <c r="AD684" s="21"/>
      <c r="AE684" s="21"/>
    </row>
    <row r="685" spans="1:31" ht="14" x14ac:dyDescent="0.3">
      <c r="A685" s="37"/>
      <c r="B685" s="38"/>
      <c r="C685" s="39"/>
      <c r="D685" s="40"/>
      <c r="E685" s="38"/>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21"/>
      <c r="AD685" s="21"/>
      <c r="AE685" s="21"/>
    </row>
    <row r="686" spans="1:31" ht="14" x14ac:dyDescent="0.3">
      <c r="A686" s="37"/>
      <c r="B686" s="38"/>
      <c r="C686" s="39"/>
      <c r="D686" s="40"/>
      <c r="E686" s="38"/>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21"/>
      <c r="AD686" s="21"/>
      <c r="AE686" s="21"/>
    </row>
    <row r="687" spans="1:31" ht="14" x14ac:dyDescent="0.3">
      <c r="A687" s="37"/>
      <c r="B687" s="38"/>
      <c r="C687" s="39"/>
      <c r="D687" s="40"/>
      <c r="E687" s="38"/>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21"/>
      <c r="AD687" s="21"/>
      <c r="AE687" s="21"/>
    </row>
    <row r="688" spans="1:31" ht="14" x14ac:dyDescent="0.3">
      <c r="A688" s="37"/>
      <c r="B688" s="38"/>
      <c r="C688" s="39"/>
      <c r="D688" s="40"/>
      <c r="E688" s="38"/>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21"/>
      <c r="AD688" s="21"/>
      <c r="AE688" s="21"/>
    </row>
    <row r="689" spans="1:31" ht="14" x14ac:dyDescent="0.3">
      <c r="A689" s="37"/>
      <c r="B689" s="38"/>
      <c r="C689" s="39"/>
      <c r="D689" s="40"/>
      <c r="E689" s="38"/>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21"/>
      <c r="AD689" s="21"/>
      <c r="AE689" s="21"/>
    </row>
    <row r="690" spans="1:31" ht="14" x14ac:dyDescent="0.3">
      <c r="A690" s="37"/>
      <c r="B690" s="38"/>
      <c r="C690" s="39"/>
      <c r="D690" s="40"/>
      <c r="E690" s="38"/>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21"/>
      <c r="AD690" s="21"/>
      <c r="AE690" s="21"/>
    </row>
    <row r="691" spans="1:31" ht="14" x14ac:dyDescent="0.3">
      <c r="A691" s="37"/>
      <c r="B691" s="38"/>
      <c r="C691" s="39"/>
      <c r="D691" s="40"/>
      <c r="E691" s="38"/>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21"/>
      <c r="AD691" s="21"/>
      <c r="AE691" s="21"/>
    </row>
    <row r="692" spans="1:31" ht="14" x14ac:dyDescent="0.3">
      <c r="A692" s="37"/>
      <c r="B692" s="38"/>
      <c r="C692" s="39"/>
      <c r="D692" s="40"/>
      <c r="E692" s="38"/>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21"/>
      <c r="AD692" s="21"/>
      <c r="AE692" s="21"/>
    </row>
    <row r="693" spans="1:31" ht="14" x14ac:dyDescent="0.3">
      <c r="A693" s="37"/>
      <c r="B693" s="38"/>
      <c r="C693" s="39"/>
      <c r="D693" s="40"/>
      <c r="E693" s="38"/>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21"/>
      <c r="AD693" s="21"/>
      <c r="AE693" s="21"/>
    </row>
    <row r="694" spans="1:31" ht="14" x14ac:dyDescent="0.3">
      <c r="A694" s="37"/>
      <c r="B694" s="38"/>
      <c r="C694" s="39"/>
      <c r="D694" s="40"/>
      <c r="E694" s="38"/>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21"/>
      <c r="AD694" s="21"/>
      <c r="AE694" s="21"/>
    </row>
    <row r="695" spans="1:31" ht="14" x14ac:dyDescent="0.3">
      <c r="A695" s="37"/>
      <c r="B695" s="38"/>
      <c r="C695" s="39"/>
      <c r="D695" s="40"/>
      <c r="E695" s="38"/>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21"/>
      <c r="AD695" s="21"/>
      <c r="AE695" s="21"/>
    </row>
    <row r="696" spans="1:31" ht="14" x14ac:dyDescent="0.3">
      <c r="A696" s="37"/>
      <c r="B696" s="38"/>
      <c r="C696" s="39"/>
      <c r="D696" s="40"/>
      <c r="E696" s="38"/>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21"/>
      <c r="AD696" s="21"/>
      <c r="AE696" s="21"/>
    </row>
    <row r="697" spans="1:31" ht="14" x14ac:dyDescent="0.3">
      <c r="A697" s="37"/>
      <c r="B697" s="38"/>
      <c r="C697" s="39"/>
      <c r="D697" s="40"/>
      <c r="E697" s="38"/>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21"/>
      <c r="AD697" s="21"/>
      <c r="AE697" s="21"/>
    </row>
    <row r="698" spans="1:31" ht="14" x14ac:dyDescent="0.3">
      <c r="A698" s="37"/>
      <c r="B698" s="38"/>
      <c r="C698" s="39"/>
      <c r="D698" s="40"/>
      <c r="E698" s="38"/>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21"/>
      <c r="AD698" s="21"/>
      <c r="AE698" s="21"/>
    </row>
    <row r="699" spans="1:31" ht="14" x14ac:dyDescent="0.3">
      <c r="A699" s="37"/>
      <c r="B699" s="38"/>
      <c r="C699" s="39"/>
      <c r="D699" s="40"/>
      <c r="E699" s="38"/>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21"/>
      <c r="AD699" s="21"/>
      <c r="AE699" s="21"/>
    </row>
    <row r="700" spans="1:31" ht="14" x14ac:dyDescent="0.3">
      <c r="A700" s="37"/>
      <c r="B700" s="38"/>
      <c r="C700" s="39"/>
      <c r="D700" s="40"/>
      <c r="E700" s="38"/>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21"/>
      <c r="AD700" s="21"/>
      <c r="AE700" s="21"/>
    </row>
    <row r="701" spans="1:31" ht="14" x14ac:dyDescent="0.3">
      <c r="A701" s="37"/>
      <c r="B701" s="38"/>
      <c r="C701" s="39"/>
      <c r="D701" s="40"/>
      <c r="E701" s="38"/>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21"/>
      <c r="AD701" s="21"/>
      <c r="AE701" s="21"/>
    </row>
    <row r="702" spans="1:31" ht="14" x14ac:dyDescent="0.3">
      <c r="A702" s="37"/>
      <c r="B702" s="38"/>
      <c r="C702" s="39"/>
      <c r="D702" s="40"/>
      <c r="E702" s="38"/>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21"/>
      <c r="AD702" s="21"/>
      <c r="AE702" s="21"/>
    </row>
    <row r="703" spans="1:31" ht="14" x14ac:dyDescent="0.3">
      <c r="A703" s="37"/>
      <c r="B703" s="38"/>
      <c r="C703" s="39"/>
      <c r="D703" s="40"/>
      <c r="E703" s="38"/>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21"/>
      <c r="AD703" s="21"/>
      <c r="AE703" s="21"/>
    </row>
    <row r="704" spans="1:31" ht="14" x14ac:dyDescent="0.3">
      <c r="A704" s="37"/>
      <c r="B704" s="38"/>
      <c r="C704" s="39"/>
      <c r="D704" s="40"/>
      <c r="E704" s="38"/>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21"/>
      <c r="AD704" s="21"/>
      <c r="AE704" s="21"/>
    </row>
    <row r="705" spans="1:31" ht="14" x14ac:dyDescent="0.3">
      <c r="A705" s="37"/>
      <c r="B705" s="38"/>
      <c r="C705" s="39"/>
      <c r="D705" s="40"/>
      <c r="E705" s="38"/>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21"/>
      <c r="AD705" s="21"/>
      <c r="AE705" s="21"/>
    </row>
    <row r="706" spans="1:31" ht="14" x14ac:dyDescent="0.3">
      <c r="A706" s="37"/>
      <c r="B706" s="38"/>
      <c r="C706" s="39"/>
      <c r="D706" s="40"/>
      <c r="E706" s="38"/>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21"/>
      <c r="AD706" s="21"/>
      <c r="AE706" s="21"/>
    </row>
    <row r="707" spans="1:31" ht="14" x14ac:dyDescent="0.3">
      <c r="A707" s="37"/>
      <c r="B707" s="38"/>
      <c r="C707" s="39"/>
      <c r="D707" s="40"/>
      <c r="E707" s="38"/>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21"/>
      <c r="AD707" s="21"/>
      <c r="AE707" s="21"/>
    </row>
    <row r="708" spans="1:31" ht="14" x14ac:dyDescent="0.3">
      <c r="A708" s="37"/>
      <c r="B708" s="38"/>
      <c r="C708" s="39"/>
      <c r="D708" s="40"/>
      <c r="E708" s="38"/>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21"/>
      <c r="AD708" s="21"/>
      <c r="AE708" s="21"/>
    </row>
    <row r="709" spans="1:31" ht="14" x14ac:dyDescent="0.3">
      <c r="A709" s="37"/>
      <c r="B709" s="38"/>
      <c r="C709" s="39"/>
      <c r="D709" s="40"/>
      <c r="E709" s="38"/>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21"/>
      <c r="AD709" s="21"/>
      <c r="AE709" s="21"/>
    </row>
    <row r="710" spans="1:31" ht="14" x14ac:dyDescent="0.3">
      <c r="A710" s="37"/>
      <c r="B710" s="38"/>
      <c r="C710" s="39"/>
      <c r="D710" s="40"/>
      <c r="E710" s="38"/>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21"/>
      <c r="AD710" s="21"/>
      <c r="AE710" s="21"/>
    </row>
    <row r="711" spans="1:31" ht="14" x14ac:dyDescent="0.3">
      <c r="A711" s="37"/>
      <c r="B711" s="38"/>
      <c r="C711" s="39"/>
      <c r="D711" s="40"/>
      <c r="E711" s="38"/>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21"/>
      <c r="AD711" s="21"/>
      <c r="AE711" s="21"/>
    </row>
    <row r="712" spans="1:31" ht="14" x14ac:dyDescent="0.3">
      <c r="A712" s="37"/>
      <c r="B712" s="38"/>
      <c r="C712" s="39"/>
      <c r="D712" s="40"/>
      <c r="E712" s="38"/>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21"/>
      <c r="AD712" s="21"/>
      <c r="AE712" s="21"/>
    </row>
    <row r="713" spans="1:31" ht="14" x14ac:dyDescent="0.3">
      <c r="A713" s="37"/>
      <c r="B713" s="38"/>
      <c r="C713" s="39"/>
      <c r="D713" s="40"/>
      <c r="E713" s="38"/>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21"/>
      <c r="AD713" s="21"/>
      <c r="AE713" s="21"/>
    </row>
    <row r="714" spans="1:31" ht="14" x14ac:dyDescent="0.3">
      <c r="A714" s="37"/>
      <c r="B714" s="38"/>
      <c r="C714" s="39"/>
      <c r="D714" s="40"/>
      <c r="E714" s="38"/>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21"/>
      <c r="AD714" s="21"/>
      <c r="AE714" s="21"/>
    </row>
    <row r="715" spans="1:31" ht="14" x14ac:dyDescent="0.3">
      <c r="A715" s="37"/>
      <c r="B715" s="38"/>
      <c r="C715" s="39"/>
      <c r="D715" s="40"/>
      <c r="E715" s="38"/>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21"/>
      <c r="AD715" s="21"/>
      <c r="AE715" s="21"/>
    </row>
    <row r="716" spans="1:31" ht="14" x14ac:dyDescent="0.3">
      <c r="A716" s="37"/>
      <c r="B716" s="38"/>
      <c r="C716" s="39"/>
      <c r="D716" s="40"/>
      <c r="E716" s="38"/>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21"/>
      <c r="AD716" s="21"/>
      <c r="AE716" s="21"/>
    </row>
    <row r="717" spans="1:31" ht="14" x14ac:dyDescent="0.3">
      <c r="A717" s="37"/>
      <c r="B717" s="38"/>
      <c r="C717" s="39"/>
      <c r="D717" s="40"/>
      <c r="E717" s="38"/>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21"/>
      <c r="AD717" s="21"/>
      <c r="AE717" s="21"/>
    </row>
    <row r="718" spans="1:31" ht="14" x14ac:dyDescent="0.3">
      <c r="A718" s="37"/>
      <c r="B718" s="38"/>
      <c r="C718" s="39"/>
      <c r="D718" s="40"/>
      <c r="E718" s="38"/>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21"/>
      <c r="AD718" s="21"/>
      <c r="AE718" s="21"/>
    </row>
    <row r="719" spans="1:31" ht="14" x14ac:dyDescent="0.3">
      <c r="A719" s="37"/>
      <c r="B719" s="38"/>
      <c r="C719" s="39"/>
      <c r="D719" s="40"/>
      <c r="E719" s="38"/>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21"/>
      <c r="AD719" s="21"/>
      <c r="AE719" s="21"/>
    </row>
    <row r="720" spans="1:31" ht="14" x14ac:dyDescent="0.3">
      <c r="A720" s="37"/>
      <c r="B720" s="38"/>
      <c r="C720" s="39"/>
      <c r="D720" s="40"/>
      <c r="E720" s="38"/>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21"/>
      <c r="AD720" s="21"/>
      <c r="AE720" s="21"/>
    </row>
    <row r="721" spans="1:31" ht="14" x14ac:dyDescent="0.3">
      <c r="A721" s="37"/>
      <c r="B721" s="38"/>
      <c r="C721" s="39"/>
      <c r="D721" s="40"/>
      <c r="E721" s="38"/>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21"/>
      <c r="AD721" s="21"/>
      <c r="AE721" s="21"/>
    </row>
    <row r="722" spans="1:31" ht="14" x14ac:dyDescent="0.3">
      <c r="A722" s="37"/>
      <c r="B722" s="38"/>
      <c r="C722" s="39"/>
      <c r="D722" s="40"/>
      <c r="E722" s="38"/>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21"/>
      <c r="AD722" s="21"/>
      <c r="AE722" s="21"/>
    </row>
    <row r="723" spans="1:31" ht="14" x14ac:dyDescent="0.3">
      <c r="A723" s="37"/>
      <c r="B723" s="38"/>
      <c r="C723" s="39"/>
      <c r="D723" s="40"/>
      <c r="E723" s="38"/>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21"/>
      <c r="AD723" s="21"/>
      <c r="AE723" s="21"/>
    </row>
    <row r="724" spans="1:31" ht="14" x14ac:dyDescent="0.3">
      <c r="A724" s="37"/>
      <c r="B724" s="38"/>
      <c r="C724" s="39"/>
      <c r="D724" s="40"/>
      <c r="E724" s="38"/>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21"/>
      <c r="AD724" s="21"/>
      <c r="AE724" s="21"/>
    </row>
    <row r="725" spans="1:31" ht="14" x14ac:dyDescent="0.3">
      <c r="A725" s="37"/>
      <c r="B725" s="38"/>
      <c r="C725" s="39"/>
      <c r="D725" s="40"/>
      <c r="E725" s="38"/>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21"/>
      <c r="AD725" s="21"/>
      <c r="AE725" s="21"/>
    </row>
    <row r="726" spans="1:31" ht="14" x14ac:dyDescent="0.3">
      <c r="A726" s="37"/>
      <c r="B726" s="38"/>
      <c r="C726" s="39"/>
      <c r="D726" s="40"/>
      <c r="E726" s="38"/>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21"/>
      <c r="AD726" s="21"/>
      <c r="AE726" s="21"/>
    </row>
    <row r="727" spans="1:31" ht="14" x14ac:dyDescent="0.3">
      <c r="A727" s="37"/>
      <c r="B727" s="38"/>
      <c r="C727" s="39"/>
      <c r="D727" s="40"/>
      <c r="E727" s="38"/>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21"/>
      <c r="AD727" s="21"/>
      <c r="AE727" s="21"/>
    </row>
    <row r="728" spans="1:31" ht="14" x14ac:dyDescent="0.3">
      <c r="A728" s="37"/>
      <c r="B728" s="38"/>
      <c r="C728" s="39"/>
      <c r="D728" s="40"/>
      <c r="E728" s="38"/>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21"/>
      <c r="AD728" s="21"/>
      <c r="AE728" s="21"/>
    </row>
    <row r="729" spans="1:31" ht="14" x14ac:dyDescent="0.3">
      <c r="A729" s="37"/>
      <c r="B729" s="38"/>
      <c r="C729" s="39"/>
      <c r="D729" s="40"/>
      <c r="E729" s="38"/>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21"/>
      <c r="AD729" s="21"/>
      <c r="AE729" s="21"/>
    </row>
    <row r="730" spans="1:31" ht="14" x14ac:dyDescent="0.3">
      <c r="A730" s="37"/>
      <c r="B730" s="38"/>
      <c r="C730" s="39"/>
      <c r="D730" s="40"/>
      <c r="E730" s="38"/>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21"/>
      <c r="AD730" s="21"/>
      <c r="AE730" s="21"/>
    </row>
    <row r="731" spans="1:31" ht="14" x14ac:dyDescent="0.3">
      <c r="A731" s="37"/>
      <c r="B731" s="38"/>
      <c r="C731" s="39"/>
      <c r="D731" s="40"/>
      <c r="E731" s="38"/>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21"/>
      <c r="AD731" s="21"/>
      <c r="AE731" s="21"/>
    </row>
    <row r="732" spans="1:31" ht="14" x14ac:dyDescent="0.3">
      <c r="A732" s="37"/>
      <c r="B732" s="38"/>
      <c r="C732" s="39"/>
      <c r="D732" s="40"/>
      <c r="E732" s="38"/>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21"/>
      <c r="AD732" s="21"/>
      <c r="AE732" s="21"/>
    </row>
    <row r="733" spans="1:31" ht="14" x14ac:dyDescent="0.3">
      <c r="A733" s="37"/>
      <c r="B733" s="38"/>
      <c r="C733" s="39"/>
      <c r="D733" s="40"/>
      <c r="E733" s="38"/>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21"/>
      <c r="AD733" s="21"/>
      <c r="AE733" s="21"/>
    </row>
    <row r="734" spans="1:31" ht="14" x14ac:dyDescent="0.3">
      <c r="A734" s="37"/>
      <c r="B734" s="38"/>
      <c r="C734" s="39"/>
      <c r="D734" s="40"/>
      <c r="E734" s="38"/>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21"/>
      <c r="AD734" s="21"/>
      <c r="AE734" s="21"/>
    </row>
    <row r="735" spans="1:31" ht="14" x14ac:dyDescent="0.3">
      <c r="A735" s="37"/>
      <c r="B735" s="38"/>
      <c r="C735" s="39"/>
      <c r="D735" s="40"/>
      <c r="E735" s="38"/>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21"/>
      <c r="AD735" s="21"/>
      <c r="AE735" s="21"/>
    </row>
    <row r="736" spans="1:31" ht="14" x14ac:dyDescent="0.3">
      <c r="A736" s="37"/>
      <c r="B736" s="38"/>
      <c r="C736" s="39"/>
      <c r="D736" s="40"/>
      <c r="E736" s="38"/>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21"/>
      <c r="AD736" s="21"/>
      <c r="AE736" s="21"/>
    </row>
    <row r="737" spans="1:31" ht="14" x14ac:dyDescent="0.3">
      <c r="A737" s="37"/>
      <c r="B737" s="38"/>
      <c r="C737" s="39"/>
      <c r="D737" s="40"/>
      <c r="E737" s="38"/>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21"/>
      <c r="AD737" s="21"/>
      <c r="AE737" s="21"/>
    </row>
    <row r="738" spans="1:31" ht="14" x14ac:dyDescent="0.3">
      <c r="A738" s="37"/>
      <c r="B738" s="38"/>
      <c r="C738" s="39"/>
      <c r="D738" s="40"/>
      <c r="E738" s="38"/>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21"/>
      <c r="AD738" s="21"/>
      <c r="AE738" s="21"/>
    </row>
    <row r="739" spans="1:31" ht="14" x14ac:dyDescent="0.3">
      <c r="A739" s="37"/>
      <c r="B739" s="38"/>
      <c r="C739" s="39"/>
      <c r="D739" s="40"/>
      <c r="E739" s="38"/>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21"/>
      <c r="AD739" s="21"/>
      <c r="AE739" s="21"/>
    </row>
    <row r="740" spans="1:31" ht="14" x14ac:dyDescent="0.3">
      <c r="A740" s="37"/>
      <c r="B740" s="38"/>
      <c r="C740" s="39"/>
      <c r="D740" s="40"/>
      <c r="E740" s="38"/>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21"/>
      <c r="AD740" s="21"/>
      <c r="AE740" s="21"/>
    </row>
    <row r="741" spans="1:31" ht="14" x14ac:dyDescent="0.3">
      <c r="A741" s="37"/>
      <c r="B741" s="38"/>
      <c r="C741" s="39"/>
      <c r="D741" s="40"/>
      <c r="E741" s="38"/>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21"/>
      <c r="AD741" s="21"/>
      <c r="AE741" s="21"/>
    </row>
    <row r="742" spans="1:31" ht="14" x14ac:dyDescent="0.3">
      <c r="A742" s="37"/>
      <c r="B742" s="38"/>
      <c r="C742" s="39"/>
      <c r="D742" s="40"/>
      <c r="E742" s="38"/>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21"/>
      <c r="AD742" s="21"/>
      <c r="AE742" s="21"/>
    </row>
    <row r="743" spans="1:31" ht="14" x14ac:dyDescent="0.3">
      <c r="A743" s="37"/>
      <c r="B743" s="38"/>
      <c r="C743" s="39"/>
      <c r="D743" s="40"/>
      <c r="E743" s="38"/>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21"/>
      <c r="AD743" s="21"/>
      <c r="AE743" s="21"/>
    </row>
    <row r="744" spans="1:31" ht="14" x14ac:dyDescent="0.3">
      <c r="A744" s="37"/>
      <c r="B744" s="38"/>
      <c r="C744" s="39"/>
      <c r="D744" s="40"/>
      <c r="E744" s="38"/>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21"/>
      <c r="AD744" s="21"/>
      <c r="AE744" s="21"/>
    </row>
    <row r="745" spans="1:31" ht="14" x14ac:dyDescent="0.3">
      <c r="A745" s="37"/>
      <c r="B745" s="38"/>
      <c r="C745" s="39"/>
      <c r="D745" s="40"/>
      <c r="E745" s="38"/>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21"/>
      <c r="AD745" s="21"/>
      <c r="AE745" s="21"/>
    </row>
    <row r="746" spans="1:31" ht="14" x14ac:dyDescent="0.3">
      <c r="A746" s="37"/>
      <c r="B746" s="38"/>
      <c r="C746" s="39"/>
      <c r="D746" s="40"/>
      <c r="E746" s="38"/>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21"/>
      <c r="AD746" s="21"/>
      <c r="AE746" s="21"/>
    </row>
    <row r="747" spans="1:31" ht="14" x14ac:dyDescent="0.3">
      <c r="A747" s="37"/>
      <c r="B747" s="38"/>
      <c r="C747" s="39"/>
      <c r="D747" s="40"/>
      <c r="E747" s="38"/>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21"/>
      <c r="AD747" s="21"/>
      <c r="AE747" s="21"/>
    </row>
    <row r="748" spans="1:31" ht="14" x14ac:dyDescent="0.3">
      <c r="A748" s="37"/>
      <c r="B748" s="38"/>
      <c r="C748" s="39"/>
      <c r="D748" s="40"/>
      <c r="E748" s="38"/>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21"/>
      <c r="AD748" s="21"/>
      <c r="AE748" s="21"/>
    </row>
    <row r="749" spans="1:31" ht="14" x14ac:dyDescent="0.3">
      <c r="A749" s="37"/>
      <c r="B749" s="38"/>
      <c r="C749" s="39"/>
      <c r="D749" s="40"/>
      <c r="E749" s="38"/>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21"/>
      <c r="AD749" s="21"/>
      <c r="AE749" s="21"/>
    </row>
    <row r="750" spans="1:31" ht="14" x14ac:dyDescent="0.3">
      <c r="A750" s="37"/>
      <c r="B750" s="38"/>
      <c r="C750" s="39"/>
      <c r="D750" s="40"/>
      <c r="E750" s="38"/>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21"/>
      <c r="AD750" s="21"/>
      <c r="AE750" s="21"/>
    </row>
    <row r="751" spans="1:31" ht="14" x14ac:dyDescent="0.3">
      <c r="A751" s="37"/>
      <c r="B751" s="38"/>
      <c r="C751" s="39"/>
      <c r="D751" s="40"/>
      <c r="E751" s="38"/>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21"/>
      <c r="AD751" s="21"/>
      <c r="AE751" s="21"/>
    </row>
    <row r="752" spans="1:31" ht="14" x14ac:dyDescent="0.3">
      <c r="A752" s="37"/>
      <c r="B752" s="38"/>
      <c r="C752" s="39"/>
      <c r="D752" s="40"/>
      <c r="E752" s="38"/>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21"/>
      <c r="AD752" s="21"/>
      <c r="AE752" s="21"/>
    </row>
    <row r="753" spans="1:31" ht="14" x14ac:dyDescent="0.3">
      <c r="A753" s="37"/>
      <c r="B753" s="38"/>
      <c r="C753" s="39"/>
      <c r="D753" s="40"/>
      <c r="E753" s="38"/>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21"/>
      <c r="AD753" s="21"/>
      <c r="AE753" s="21"/>
    </row>
    <row r="754" spans="1:31" ht="14" x14ac:dyDescent="0.3">
      <c r="A754" s="37"/>
      <c r="B754" s="38"/>
      <c r="C754" s="39"/>
      <c r="D754" s="40"/>
      <c r="E754" s="38"/>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21"/>
      <c r="AD754" s="21"/>
      <c r="AE754" s="21"/>
    </row>
    <row r="755" spans="1:31" ht="14" x14ac:dyDescent="0.3">
      <c r="A755" s="37"/>
      <c r="B755" s="38"/>
      <c r="C755" s="39"/>
      <c r="D755" s="40"/>
      <c r="E755" s="38"/>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21"/>
      <c r="AD755" s="21"/>
      <c r="AE755" s="21"/>
    </row>
    <row r="756" spans="1:31" ht="14" x14ac:dyDescent="0.3">
      <c r="A756" s="37"/>
      <c r="B756" s="38"/>
      <c r="C756" s="39"/>
      <c r="D756" s="40"/>
      <c r="E756" s="38"/>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21"/>
      <c r="AD756" s="21"/>
      <c r="AE756" s="21"/>
    </row>
    <row r="757" spans="1:31" ht="14" x14ac:dyDescent="0.3">
      <c r="A757" s="37"/>
      <c r="B757" s="38"/>
      <c r="C757" s="39"/>
      <c r="D757" s="40"/>
      <c r="E757" s="38"/>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21"/>
      <c r="AD757" s="21"/>
      <c r="AE757" s="21"/>
    </row>
    <row r="758" spans="1:31" ht="14" x14ac:dyDescent="0.3">
      <c r="A758" s="37"/>
      <c r="B758" s="38"/>
      <c r="C758" s="39"/>
      <c r="D758" s="40"/>
      <c r="E758" s="38"/>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21"/>
      <c r="AD758" s="21"/>
      <c r="AE758" s="21"/>
    </row>
    <row r="759" spans="1:31" ht="14" x14ac:dyDescent="0.3">
      <c r="A759" s="37"/>
      <c r="B759" s="38"/>
      <c r="C759" s="39"/>
      <c r="D759" s="40"/>
      <c r="E759" s="38"/>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21"/>
      <c r="AD759" s="21"/>
      <c r="AE759" s="21"/>
    </row>
    <row r="760" spans="1:31" ht="14" x14ac:dyDescent="0.3">
      <c r="A760" s="37"/>
      <c r="B760" s="38"/>
      <c r="C760" s="39"/>
      <c r="D760" s="40"/>
      <c r="E760" s="38"/>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21"/>
      <c r="AD760" s="21"/>
      <c r="AE760" s="21"/>
    </row>
    <row r="761" spans="1:31" ht="14" x14ac:dyDescent="0.3">
      <c r="A761" s="37"/>
      <c r="B761" s="38"/>
      <c r="C761" s="39"/>
      <c r="D761" s="40"/>
      <c r="E761" s="38"/>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21"/>
      <c r="AD761" s="21"/>
      <c r="AE761" s="21"/>
    </row>
    <row r="762" spans="1:31" ht="14" x14ac:dyDescent="0.3">
      <c r="A762" s="37"/>
      <c r="B762" s="38"/>
      <c r="C762" s="39"/>
      <c r="D762" s="40"/>
      <c r="E762" s="38"/>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21"/>
      <c r="AD762" s="21"/>
      <c r="AE762" s="21"/>
    </row>
    <row r="763" spans="1:31" ht="14" x14ac:dyDescent="0.3">
      <c r="A763" s="37"/>
      <c r="B763" s="38"/>
      <c r="C763" s="39"/>
      <c r="D763" s="40"/>
      <c r="E763" s="38"/>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21"/>
      <c r="AD763" s="21"/>
      <c r="AE763" s="21"/>
    </row>
    <row r="764" spans="1:31" ht="14" x14ac:dyDescent="0.3">
      <c r="A764" s="37"/>
      <c r="B764" s="38"/>
      <c r="C764" s="39"/>
      <c r="D764" s="40"/>
      <c r="E764" s="38"/>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21"/>
      <c r="AD764" s="21"/>
      <c r="AE764" s="21"/>
    </row>
    <row r="765" spans="1:31" ht="14" x14ac:dyDescent="0.3">
      <c r="A765" s="37"/>
      <c r="B765" s="38"/>
      <c r="C765" s="39"/>
      <c r="D765" s="40"/>
      <c r="E765" s="38"/>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21"/>
      <c r="AD765" s="21"/>
      <c r="AE765" s="21"/>
    </row>
    <row r="766" spans="1:31" ht="14" x14ac:dyDescent="0.3">
      <c r="A766" s="37"/>
      <c r="B766" s="38"/>
      <c r="C766" s="39"/>
      <c r="D766" s="40"/>
      <c r="E766" s="38"/>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21"/>
      <c r="AD766" s="21"/>
      <c r="AE766" s="21"/>
    </row>
    <row r="767" spans="1:31" ht="14" x14ac:dyDescent="0.3">
      <c r="A767" s="37"/>
      <c r="B767" s="38"/>
      <c r="C767" s="39"/>
      <c r="D767" s="40"/>
      <c r="E767" s="38"/>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21"/>
      <c r="AD767" s="21"/>
      <c r="AE767" s="21"/>
    </row>
    <row r="768" spans="1:31" ht="14" x14ac:dyDescent="0.3">
      <c r="A768" s="37"/>
      <c r="B768" s="38"/>
      <c r="C768" s="39"/>
      <c r="D768" s="40"/>
      <c r="E768" s="38"/>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21"/>
      <c r="AD768" s="21"/>
      <c r="AE768" s="21"/>
    </row>
    <row r="769" spans="1:31" ht="14" x14ac:dyDescent="0.3">
      <c r="A769" s="37"/>
      <c r="B769" s="38"/>
      <c r="C769" s="39"/>
      <c r="D769" s="40"/>
      <c r="E769" s="38"/>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21"/>
      <c r="AD769" s="21"/>
      <c r="AE769" s="21"/>
    </row>
    <row r="770" spans="1:31" ht="14" x14ac:dyDescent="0.3">
      <c r="A770" s="37"/>
      <c r="B770" s="38"/>
      <c r="C770" s="39"/>
      <c r="D770" s="40"/>
      <c r="E770" s="38"/>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21"/>
      <c r="AD770" s="21"/>
      <c r="AE770" s="21"/>
    </row>
    <row r="771" spans="1:31" ht="14" x14ac:dyDescent="0.3">
      <c r="A771" s="37"/>
      <c r="B771" s="38"/>
      <c r="C771" s="39"/>
      <c r="D771" s="40"/>
      <c r="E771" s="38"/>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21"/>
      <c r="AD771" s="21"/>
      <c r="AE771" s="21"/>
    </row>
    <row r="772" spans="1:31" ht="14" x14ac:dyDescent="0.3">
      <c r="A772" s="37"/>
      <c r="B772" s="38"/>
      <c r="C772" s="39"/>
      <c r="D772" s="40"/>
      <c r="E772" s="38"/>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21"/>
      <c r="AD772" s="21"/>
      <c r="AE772" s="21"/>
    </row>
    <row r="773" spans="1:31" ht="14" x14ac:dyDescent="0.3">
      <c r="A773" s="37"/>
      <c r="B773" s="38"/>
      <c r="C773" s="39"/>
      <c r="D773" s="40"/>
      <c r="E773" s="38"/>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21"/>
      <c r="AD773" s="21"/>
      <c r="AE773" s="21"/>
    </row>
    <row r="774" spans="1:31" ht="14" x14ac:dyDescent="0.3">
      <c r="A774" s="37"/>
      <c r="B774" s="38"/>
      <c r="C774" s="39"/>
      <c r="D774" s="40"/>
      <c r="E774" s="38"/>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21"/>
      <c r="AD774" s="21"/>
      <c r="AE774" s="21"/>
    </row>
    <row r="775" spans="1:31" ht="14" x14ac:dyDescent="0.3">
      <c r="A775" s="37"/>
      <c r="B775" s="38"/>
      <c r="C775" s="39"/>
      <c r="D775" s="40"/>
      <c r="E775" s="38"/>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21"/>
      <c r="AD775" s="21"/>
      <c r="AE775" s="21"/>
    </row>
    <row r="776" spans="1:31" ht="14" x14ac:dyDescent="0.3">
      <c r="A776" s="37"/>
      <c r="B776" s="38"/>
      <c r="C776" s="39"/>
      <c r="D776" s="40"/>
      <c r="E776" s="38"/>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21"/>
      <c r="AD776" s="21"/>
      <c r="AE776" s="21"/>
    </row>
    <row r="777" spans="1:31" ht="14" x14ac:dyDescent="0.3">
      <c r="A777" s="37"/>
      <c r="B777" s="38"/>
      <c r="C777" s="39"/>
      <c r="D777" s="40"/>
      <c r="E777" s="38"/>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21"/>
      <c r="AD777" s="21"/>
      <c r="AE777" s="21"/>
    </row>
    <row r="778" spans="1:31" ht="14" x14ac:dyDescent="0.3">
      <c r="A778" s="37"/>
      <c r="B778" s="38"/>
      <c r="C778" s="39"/>
      <c r="D778" s="40"/>
      <c r="E778" s="38"/>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21"/>
      <c r="AD778" s="21"/>
      <c r="AE778" s="21"/>
    </row>
    <row r="779" spans="1:31" ht="14" x14ac:dyDescent="0.3">
      <c r="A779" s="37"/>
      <c r="B779" s="38"/>
      <c r="C779" s="39"/>
      <c r="D779" s="40"/>
      <c r="E779" s="38"/>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21"/>
      <c r="AD779" s="21"/>
      <c r="AE779" s="21"/>
    </row>
    <row r="780" spans="1:31" ht="14" x14ac:dyDescent="0.3">
      <c r="A780" s="37"/>
      <c r="B780" s="38"/>
      <c r="C780" s="39"/>
      <c r="D780" s="40"/>
      <c r="E780" s="38"/>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21"/>
      <c r="AD780" s="21"/>
      <c r="AE780" s="21"/>
    </row>
    <row r="781" spans="1:31" ht="14" x14ac:dyDescent="0.3">
      <c r="A781" s="37"/>
      <c r="B781" s="38"/>
      <c r="C781" s="39"/>
      <c r="D781" s="40"/>
      <c r="E781" s="38"/>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21"/>
      <c r="AD781" s="21"/>
      <c r="AE781" s="21"/>
    </row>
    <row r="782" spans="1:31" ht="14" x14ac:dyDescent="0.3">
      <c r="A782" s="37"/>
      <c r="B782" s="38"/>
      <c r="C782" s="39"/>
      <c r="D782" s="40"/>
      <c r="E782" s="38"/>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21"/>
      <c r="AD782" s="21"/>
      <c r="AE782" s="21"/>
    </row>
    <row r="783" spans="1:31" ht="14" x14ac:dyDescent="0.3">
      <c r="A783" s="37"/>
      <c r="B783" s="38"/>
      <c r="C783" s="39"/>
      <c r="D783" s="40"/>
      <c r="E783" s="38"/>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21"/>
      <c r="AD783" s="21"/>
      <c r="AE783" s="21"/>
    </row>
    <row r="784" spans="1:31" ht="14" x14ac:dyDescent="0.3">
      <c r="A784" s="37"/>
      <c r="B784" s="38"/>
      <c r="C784" s="39"/>
      <c r="D784" s="40"/>
      <c r="E784" s="38"/>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21"/>
      <c r="AD784" s="21"/>
      <c r="AE784" s="21"/>
    </row>
    <row r="785" spans="1:31" ht="14" x14ac:dyDescent="0.3">
      <c r="A785" s="37"/>
      <c r="B785" s="38"/>
      <c r="C785" s="39"/>
      <c r="D785" s="40"/>
      <c r="E785" s="38"/>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21"/>
      <c r="AD785" s="21"/>
      <c r="AE785" s="21"/>
    </row>
    <row r="786" spans="1:31" ht="14" x14ac:dyDescent="0.3">
      <c r="A786" s="37"/>
      <c r="B786" s="38"/>
      <c r="C786" s="39"/>
      <c r="D786" s="40"/>
      <c r="E786" s="38"/>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21"/>
      <c r="AD786" s="21"/>
      <c r="AE786" s="21"/>
    </row>
    <row r="787" spans="1:31" ht="14" x14ac:dyDescent="0.3">
      <c r="A787" s="37"/>
      <c r="B787" s="38"/>
      <c r="C787" s="39"/>
      <c r="D787" s="40"/>
      <c r="E787" s="38"/>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21"/>
      <c r="AD787" s="21"/>
      <c r="AE787" s="21"/>
    </row>
    <row r="788" spans="1:31" ht="14" x14ac:dyDescent="0.3">
      <c r="A788" s="37"/>
      <c r="B788" s="38"/>
      <c r="C788" s="39"/>
      <c r="D788" s="40"/>
      <c r="E788" s="38"/>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21"/>
      <c r="AD788" s="21"/>
      <c r="AE788" s="21"/>
    </row>
    <row r="789" spans="1:31" ht="14" x14ac:dyDescent="0.3">
      <c r="A789" s="37"/>
      <c r="B789" s="38"/>
      <c r="C789" s="39"/>
      <c r="D789" s="40"/>
      <c r="E789" s="38"/>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21"/>
      <c r="AD789" s="21"/>
      <c r="AE789" s="21"/>
    </row>
    <row r="790" spans="1:31" ht="14" x14ac:dyDescent="0.3">
      <c r="A790" s="37"/>
      <c r="B790" s="38"/>
      <c r="C790" s="39"/>
      <c r="D790" s="40"/>
      <c r="E790" s="38"/>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21"/>
      <c r="AD790" s="21"/>
      <c r="AE790" s="21"/>
    </row>
    <row r="791" spans="1:31" ht="14" x14ac:dyDescent="0.3">
      <c r="A791" s="37"/>
      <c r="B791" s="38"/>
      <c r="C791" s="39"/>
      <c r="D791" s="40"/>
      <c r="E791" s="38"/>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21"/>
      <c r="AD791" s="21"/>
      <c r="AE791" s="21"/>
    </row>
    <row r="792" spans="1:31" ht="14" x14ac:dyDescent="0.3">
      <c r="A792" s="37"/>
      <c r="B792" s="38"/>
      <c r="C792" s="39"/>
      <c r="D792" s="40"/>
      <c r="E792" s="38"/>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21"/>
      <c r="AD792" s="21"/>
      <c r="AE792" s="21"/>
    </row>
    <row r="793" spans="1:31" ht="14" x14ac:dyDescent="0.3">
      <c r="A793" s="37"/>
      <c r="B793" s="38"/>
      <c r="C793" s="39"/>
      <c r="D793" s="40"/>
      <c r="E793" s="38"/>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21"/>
      <c r="AD793" s="21"/>
      <c r="AE793" s="21"/>
    </row>
    <row r="794" spans="1:31" ht="14" x14ac:dyDescent="0.3">
      <c r="A794" s="37"/>
      <c r="B794" s="38"/>
      <c r="C794" s="39"/>
      <c r="D794" s="40"/>
      <c r="E794" s="38"/>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21"/>
      <c r="AD794" s="21"/>
      <c r="AE794" s="21"/>
    </row>
    <row r="795" spans="1:31" ht="14" x14ac:dyDescent="0.3">
      <c r="A795" s="37"/>
      <c r="B795" s="38"/>
      <c r="C795" s="39"/>
      <c r="D795" s="40"/>
      <c r="E795" s="38"/>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21"/>
      <c r="AD795" s="21"/>
      <c r="AE795" s="21"/>
    </row>
    <row r="796" spans="1:31" ht="14" x14ac:dyDescent="0.3">
      <c r="A796" s="37"/>
      <c r="B796" s="38"/>
      <c r="C796" s="39"/>
      <c r="D796" s="40"/>
      <c r="E796" s="38"/>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21"/>
      <c r="AD796" s="21"/>
      <c r="AE796" s="21"/>
    </row>
    <row r="797" spans="1:31" ht="14" x14ac:dyDescent="0.3">
      <c r="A797" s="37"/>
      <c r="B797" s="38"/>
      <c r="C797" s="39"/>
      <c r="D797" s="40"/>
      <c r="E797" s="38"/>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21"/>
      <c r="AD797" s="21"/>
      <c r="AE797" s="21"/>
    </row>
    <row r="798" spans="1:31" ht="14" x14ac:dyDescent="0.3">
      <c r="A798" s="37"/>
      <c r="B798" s="38"/>
      <c r="C798" s="39"/>
      <c r="D798" s="40"/>
      <c r="E798" s="38"/>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21"/>
      <c r="AD798" s="21"/>
      <c r="AE798" s="21"/>
    </row>
    <row r="799" spans="1:31" ht="14" x14ac:dyDescent="0.3">
      <c r="A799" s="37"/>
      <c r="B799" s="38"/>
      <c r="C799" s="39"/>
      <c r="D799" s="40"/>
      <c r="E799" s="38"/>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21"/>
      <c r="AD799" s="21"/>
      <c r="AE799" s="21"/>
    </row>
    <row r="800" spans="1:31" ht="14" x14ac:dyDescent="0.3">
      <c r="A800" s="37"/>
      <c r="B800" s="38"/>
      <c r="C800" s="39"/>
      <c r="D800" s="40"/>
      <c r="E800" s="38"/>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21"/>
      <c r="AD800" s="21"/>
      <c r="AE800" s="21"/>
    </row>
    <row r="801" spans="1:31" ht="14" x14ac:dyDescent="0.3">
      <c r="A801" s="37"/>
      <c r="B801" s="38"/>
      <c r="C801" s="39"/>
      <c r="D801" s="40"/>
      <c r="E801" s="38"/>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21"/>
      <c r="AD801" s="21"/>
      <c r="AE801" s="21"/>
    </row>
    <row r="802" spans="1:31" ht="14" x14ac:dyDescent="0.3">
      <c r="A802" s="37"/>
      <c r="B802" s="38"/>
      <c r="C802" s="39"/>
      <c r="D802" s="40"/>
      <c r="E802" s="38"/>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21"/>
      <c r="AD802" s="21"/>
      <c r="AE802" s="21"/>
    </row>
    <row r="803" spans="1:31" ht="14" x14ac:dyDescent="0.3">
      <c r="A803" s="37"/>
      <c r="B803" s="38"/>
      <c r="C803" s="39"/>
      <c r="D803" s="40"/>
      <c r="E803" s="38"/>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21"/>
      <c r="AD803" s="21"/>
      <c r="AE803" s="21"/>
    </row>
    <row r="804" spans="1:31" ht="14" x14ac:dyDescent="0.3">
      <c r="A804" s="37"/>
      <c r="B804" s="38"/>
      <c r="C804" s="39"/>
      <c r="D804" s="40"/>
      <c r="E804" s="38"/>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21"/>
      <c r="AD804" s="21"/>
      <c r="AE804" s="21"/>
    </row>
    <row r="805" spans="1:31" ht="14" x14ac:dyDescent="0.3">
      <c r="A805" s="37"/>
      <c r="B805" s="38"/>
      <c r="C805" s="39"/>
      <c r="D805" s="40"/>
      <c r="E805" s="38"/>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21"/>
      <c r="AD805" s="21"/>
      <c r="AE805" s="21"/>
    </row>
    <row r="806" spans="1:31" ht="14" x14ac:dyDescent="0.3">
      <c r="A806" s="37"/>
      <c r="B806" s="38"/>
      <c r="C806" s="39"/>
      <c r="D806" s="40"/>
      <c r="E806" s="38"/>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21"/>
      <c r="AD806" s="21"/>
      <c r="AE806" s="21"/>
    </row>
    <row r="807" spans="1:31" ht="14" x14ac:dyDescent="0.3">
      <c r="A807" s="37"/>
      <c r="B807" s="38"/>
      <c r="C807" s="39"/>
      <c r="D807" s="40"/>
      <c r="E807" s="38"/>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21"/>
      <c r="AD807" s="21"/>
      <c r="AE807" s="21"/>
    </row>
    <row r="808" spans="1:31" ht="14" x14ac:dyDescent="0.3">
      <c r="A808" s="37"/>
      <c r="B808" s="38"/>
      <c r="C808" s="39"/>
      <c r="D808" s="40"/>
      <c r="E808" s="38"/>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21"/>
      <c r="AD808" s="21"/>
      <c r="AE808" s="21"/>
    </row>
    <row r="809" spans="1:31" ht="14" x14ac:dyDescent="0.3">
      <c r="A809" s="37"/>
      <c r="B809" s="38"/>
      <c r="C809" s="39"/>
      <c r="D809" s="40"/>
      <c r="E809" s="38"/>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21"/>
      <c r="AD809" s="21"/>
      <c r="AE809" s="21"/>
    </row>
    <row r="810" spans="1:31" ht="14" x14ac:dyDescent="0.3">
      <c r="A810" s="37"/>
      <c r="B810" s="38"/>
      <c r="C810" s="39"/>
      <c r="D810" s="40"/>
      <c r="E810" s="38"/>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21"/>
      <c r="AD810" s="21"/>
      <c r="AE810" s="21"/>
    </row>
    <row r="811" spans="1:31" ht="14" x14ac:dyDescent="0.3">
      <c r="A811" s="37"/>
      <c r="B811" s="38"/>
      <c r="C811" s="39"/>
      <c r="D811" s="40"/>
      <c r="E811" s="38"/>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21"/>
      <c r="AD811" s="21"/>
      <c r="AE811" s="21"/>
    </row>
    <row r="812" spans="1:31" ht="14" x14ac:dyDescent="0.3">
      <c r="A812" s="37"/>
      <c r="B812" s="38"/>
      <c r="C812" s="39"/>
      <c r="D812" s="40"/>
      <c r="E812" s="38"/>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21"/>
      <c r="AD812" s="21"/>
      <c r="AE812" s="21"/>
    </row>
    <row r="813" spans="1:31" ht="14" x14ac:dyDescent="0.3">
      <c r="A813" s="37"/>
      <c r="B813" s="38"/>
      <c r="C813" s="39"/>
      <c r="D813" s="40"/>
      <c r="E813" s="38"/>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21"/>
      <c r="AD813" s="21"/>
      <c r="AE813" s="21"/>
    </row>
    <row r="814" spans="1:31" ht="14" x14ac:dyDescent="0.3">
      <c r="A814" s="37"/>
      <c r="B814" s="38"/>
      <c r="C814" s="39"/>
      <c r="D814" s="40"/>
      <c r="E814" s="38"/>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21"/>
      <c r="AD814" s="21"/>
      <c r="AE814" s="21"/>
    </row>
    <row r="815" spans="1:31" ht="14" x14ac:dyDescent="0.3">
      <c r="A815" s="37"/>
      <c r="B815" s="38"/>
      <c r="C815" s="39"/>
      <c r="D815" s="40"/>
      <c r="E815" s="38"/>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21"/>
      <c r="AD815" s="21"/>
      <c r="AE815" s="21"/>
    </row>
    <row r="816" spans="1:31" ht="14" x14ac:dyDescent="0.3">
      <c r="A816" s="37"/>
      <c r="B816" s="38"/>
      <c r="C816" s="39"/>
      <c r="D816" s="40"/>
      <c r="E816" s="38"/>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21"/>
      <c r="AD816" s="21"/>
      <c r="AE816" s="21"/>
    </row>
    <row r="817" spans="1:31" ht="14" x14ac:dyDescent="0.3">
      <c r="A817" s="37"/>
      <c r="B817" s="38"/>
      <c r="C817" s="39"/>
      <c r="D817" s="40"/>
      <c r="E817" s="38"/>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21"/>
      <c r="AD817" s="21"/>
      <c r="AE817" s="21"/>
    </row>
    <row r="818" spans="1:31" ht="14" x14ac:dyDescent="0.3">
      <c r="A818" s="37"/>
      <c r="B818" s="38"/>
      <c r="C818" s="39"/>
      <c r="D818" s="40"/>
      <c r="E818" s="38"/>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21"/>
      <c r="AD818" s="21"/>
      <c r="AE818" s="21"/>
    </row>
    <row r="819" spans="1:31" ht="14" x14ac:dyDescent="0.3">
      <c r="A819" s="37"/>
      <c r="B819" s="38"/>
      <c r="C819" s="39"/>
      <c r="D819" s="40"/>
      <c r="E819" s="38"/>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21"/>
      <c r="AD819" s="21"/>
      <c r="AE819" s="21"/>
    </row>
    <row r="820" spans="1:31" ht="14" x14ac:dyDescent="0.3">
      <c r="A820" s="37"/>
      <c r="B820" s="38"/>
      <c r="C820" s="39"/>
      <c r="D820" s="40"/>
      <c r="E820" s="38"/>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21"/>
      <c r="AD820" s="21"/>
      <c r="AE820" s="21"/>
    </row>
    <row r="821" spans="1:31" ht="14" x14ac:dyDescent="0.3">
      <c r="A821" s="37"/>
      <c r="B821" s="38"/>
      <c r="C821" s="39"/>
      <c r="D821" s="40"/>
      <c r="E821" s="38"/>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21"/>
      <c r="AD821" s="21"/>
      <c r="AE821" s="21"/>
    </row>
    <row r="822" spans="1:31" ht="14" x14ac:dyDescent="0.3">
      <c r="A822" s="37"/>
      <c r="B822" s="38"/>
      <c r="C822" s="39"/>
      <c r="D822" s="40"/>
      <c r="E822" s="38"/>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21"/>
      <c r="AD822" s="21"/>
      <c r="AE822" s="21"/>
    </row>
    <row r="823" spans="1:31" ht="14" x14ac:dyDescent="0.3">
      <c r="A823" s="37"/>
      <c r="B823" s="38"/>
      <c r="C823" s="39"/>
      <c r="D823" s="40"/>
      <c r="E823" s="38"/>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21"/>
      <c r="AD823" s="21"/>
      <c r="AE823" s="21"/>
    </row>
    <row r="824" spans="1:31" ht="14" x14ac:dyDescent="0.3">
      <c r="A824" s="37"/>
      <c r="B824" s="38"/>
      <c r="C824" s="39"/>
      <c r="D824" s="40"/>
      <c r="E824" s="38"/>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21"/>
      <c r="AD824" s="21"/>
      <c r="AE824" s="21"/>
    </row>
    <row r="825" spans="1:31" ht="14" x14ac:dyDescent="0.3">
      <c r="A825" s="37"/>
      <c r="B825" s="38"/>
      <c r="C825" s="39"/>
      <c r="D825" s="40"/>
      <c r="E825" s="38"/>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21"/>
      <c r="AD825" s="21"/>
      <c r="AE825" s="21"/>
    </row>
    <row r="826" spans="1:31" ht="14" x14ac:dyDescent="0.3">
      <c r="A826" s="37"/>
      <c r="B826" s="38"/>
      <c r="C826" s="39"/>
      <c r="D826" s="40"/>
      <c r="E826" s="38"/>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21"/>
      <c r="AD826" s="21"/>
      <c r="AE826" s="21"/>
    </row>
    <row r="827" spans="1:31" ht="14" x14ac:dyDescent="0.3">
      <c r="A827" s="37"/>
      <c r="B827" s="38"/>
      <c r="C827" s="39"/>
      <c r="D827" s="40"/>
      <c r="E827" s="38"/>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21"/>
      <c r="AD827" s="21"/>
      <c r="AE827" s="21"/>
    </row>
    <row r="828" spans="1:31" ht="14" x14ac:dyDescent="0.3">
      <c r="A828" s="37"/>
      <c r="B828" s="38"/>
      <c r="C828" s="39"/>
      <c r="D828" s="40"/>
      <c r="E828" s="38"/>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21"/>
      <c r="AD828" s="21"/>
      <c r="AE828" s="21"/>
    </row>
    <row r="829" spans="1:31" ht="14" x14ac:dyDescent="0.3">
      <c r="A829" s="37"/>
      <c r="B829" s="38"/>
      <c r="C829" s="39"/>
      <c r="D829" s="40"/>
      <c r="E829" s="38"/>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21"/>
      <c r="AD829" s="21"/>
      <c r="AE829" s="21"/>
    </row>
    <row r="830" spans="1:31" ht="14" x14ac:dyDescent="0.3">
      <c r="A830" s="37"/>
      <c r="B830" s="38"/>
      <c r="C830" s="39"/>
      <c r="D830" s="40"/>
      <c r="E830" s="38"/>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21"/>
      <c r="AD830" s="21"/>
      <c r="AE830" s="21"/>
    </row>
    <row r="831" spans="1:31" ht="14" x14ac:dyDescent="0.3">
      <c r="A831" s="37"/>
      <c r="B831" s="38"/>
      <c r="C831" s="39"/>
      <c r="D831" s="40"/>
      <c r="E831" s="38"/>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21"/>
      <c r="AD831" s="21"/>
      <c r="AE831" s="21"/>
    </row>
    <row r="832" spans="1:31" ht="14" x14ac:dyDescent="0.3">
      <c r="A832" s="37"/>
      <c r="B832" s="38"/>
      <c r="C832" s="39"/>
      <c r="D832" s="40"/>
      <c r="E832" s="38"/>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21"/>
      <c r="AD832" s="21"/>
      <c r="AE832" s="21"/>
    </row>
    <row r="833" spans="1:31" ht="14" x14ac:dyDescent="0.3">
      <c r="A833" s="37"/>
      <c r="B833" s="38"/>
      <c r="C833" s="39"/>
      <c r="D833" s="40"/>
      <c r="E833" s="38"/>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21"/>
      <c r="AD833" s="21"/>
      <c r="AE833" s="21"/>
    </row>
    <row r="834" spans="1:31" ht="14" x14ac:dyDescent="0.3">
      <c r="A834" s="37"/>
      <c r="B834" s="38"/>
      <c r="C834" s="39"/>
      <c r="D834" s="40"/>
      <c r="E834" s="38"/>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21"/>
      <c r="AD834" s="21"/>
      <c r="AE834" s="21"/>
    </row>
    <row r="835" spans="1:31" ht="14" x14ac:dyDescent="0.3">
      <c r="A835" s="37"/>
      <c r="B835" s="38"/>
      <c r="C835" s="39"/>
      <c r="D835" s="40"/>
      <c r="E835" s="38"/>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21"/>
      <c r="AD835" s="21"/>
      <c r="AE835" s="21"/>
    </row>
    <row r="836" spans="1:31" ht="14" x14ac:dyDescent="0.3">
      <c r="A836" s="37"/>
      <c r="B836" s="38"/>
      <c r="C836" s="39"/>
      <c r="D836" s="40"/>
      <c r="E836" s="38"/>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21"/>
      <c r="AD836" s="21"/>
      <c r="AE836" s="21"/>
    </row>
    <row r="837" spans="1:31" ht="14" x14ac:dyDescent="0.3">
      <c r="A837" s="37"/>
      <c r="B837" s="38"/>
      <c r="C837" s="39"/>
      <c r="D837" s="40"/>
      <c r="E837" s="38"/>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21"/>
      <c r="AD837" s="21"/>
      <c r="AE837" s="21"/>
    </row>
    <row r="838" spans="1:31" ht="14" x14ac:dyDescent="0.3">
      <c r="A838" s="37"/>
      <c r="B838" s="38"/>
      <c r="C838" s="39"/>
      <c r="D838" s="40"/>
      <c r="E838" s="38"/>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21"/>
      <c r="AD838" s="21"/>
      <c r="AE838" s="21"/>
    </row>
    <row r="839" spans="1:31" ht="14" x14ac:dyDescent="0.3">
      <c r="A839" s="37"/>
      <c r="B839" s="38"/>
      <c r="C839" s="39"/>
      <c r="D839" s="40"/>
      <c r="E839" s="38"/>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21"/>
      <c r="AD839" s="21"/>
      <c r="AE839" s="21"/>
    </row>
    <row r="840" spans="1:31" ht="14" x14ac:dyDescent="0.3">
      <c r="A840" s="37"/>
      <c r="B840" s="38"/>
      <c r="C840" s="39"/>
      <c r="D840" s="40"/>
      <c r="E840" s="38"/>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21"/>
      <c r="AD840" s="21"/>
      <c r="AE840" s="21"/>
    </row>
    <row r="841" spans="1:31" ht="14" x14ac:dyDescent="0.3">
      <c r="A841" s="37"/>
      <c r="B841" s="38"/>
      <c r="C841" s="39"/>
      <c r="D841" s="40"/>
      <c r="E841" s="38"/>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21"/>
      <c r="AD841" s="21"/>
      <c r="AE841" s="21"/>
    </row>
    <row r="842" spans="1:31" ht="14" x14ac:dyDescent="0.3">
      <c r="A842" s="37"/>
      <c r="B842" s="38"/>
      <c r="C842" s="39"/>
      <c r="D842" s="40"/>
      <c r="E842" s="38"/>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21"/>
      <c r="AD842" s="21"/>
      <c r="AE842" s="21"/>
    </row>
    <row r="843" spans="1:31" ht="14" x14ac:dyDescent="0.3">
      <c r="A843" s="37"/>
      <c r="B843" s="38"/>
      <c r="C843" s="39"/>
      <c r="D843" s="40"/>
      <c r="E843" s="38"/>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21"/>
      <c r="AD843" s="21"/>
      <c r="AE843" s="21"/>
    </row>
    <row r="844" spans="1:31" ht="14" x14ac:dyDescent="0.3">
      <c r="A844" s="37"/>
      <c r="B844" s="38"/>
      <c r="C844" s="39"/>
      <c r="D844" s="40"/>
      <c r="E844" s="38"/>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21"/>
      <c r="AD844" s="21"/>
      <c r="AE844" s="21"/>
    </row>
    <row r="845" spans="1:31" ht="14" x14ac:dyDescent="0.3">
      <c r="A845" s="37"/>
      <c r="B845" s="38"/>
      <c r="C845" s="39"/>
      <c r="D845" s="40"/>
      <c r="E845" s="38"/>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21"/>
      <c r="AD845" s="21"/>
      <c r="AE845" s="21"/>
    </row>
    <row r="846" spans="1:31" ht="14" x14ac:dyDescent="0.3">
      <c r="A846" s="37"/>
      <c r="B846" s="38"/>
      <c r="C846" s="39"/>
      <c r="D846" s="40"/>
      <c r="E846" s="38"/>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21"/>
      <c r="AD846" s="21"/>
      <c r="AE846" s="21"/>
    </row>
    <row r="847" spans="1:31" ht="14" x14ac:dyDescent="0.3">
      <c r="A847" s="37"/>
      <c r="B847" s="38"/>
      <c r="C847" s="39"/>
      <c r="D847" s="40"/>
      <c r="E847" s="38"/>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21"/>
      <c r="AD847" s="21"/>
      <c r="AE847" s="21"/>
    </row>
    <row r="848" spans="1:31" ht="14" x14ac:dyDescent="0.3">
      <c r="A848" s="37"/>
      <c r="B848" s="38"/>
      <c r="C848" s="39"/>
      <c r="D848" s="40"/>
      <c r="E848" s="38"/>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21"/>
      <c r="AD848" s="21"/>
      <c r="AE848" s="21"/>
    </row>
    <row r="849" spans="1:31" ht="14" x14ac:dyDescent="0.3">
      <c r="A849" s="37"/>
      <c r="B849" s="38"/>
      <c r="C849" s="39"/>
      <c r="D849" s="40"/>
      <c r="E849" s="38"/>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21"/>
      <c r="AD849" s="21"/>
      <c r="AE849" s="21"/>
    </row>
    <row r="850" spans="1:31" ht="14" x14ac:dyDescent="0.3">
      <c r="A850" s="37"/>
      <c r="B850" s="38"/>
      <c r="C850" s="39"/>
      <c r="D850" s="40"/>
      <c r="E850" s="38"/>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21"/>
      <c r="AD850" s="21"/>
      <c r="AE850" s="21"/>
    </row>
    <row r="851" spans="1:31" ht="14" x14ac:dyDescent="0.3">
      <c r="A851" s="37"/>
      <c r="B851" s="38"/>
      <c r="C851" s="39"/>
      <c r="D851" s="40"/>
      <c r="E851" s="38"/>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21"/>
      <c r="AD851" s="21"/>
      <c r="AE851" s="21"/>
    </row>
    <row r="852" spans="1:31" ht="14" x14ac:dyDescent="0.3">
      <c r="A852" s="37"/>
      <c r="B852" s="38"/>
      <c r="C852" s="39"/>
      <c r="D852" s="40"/>
      <c r="E852" s="38"/>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21"/>
      <c r="AD852" s="21"/>
      <c r="AE852" s="21"/>
    </row>
    <row r="853" spans="1:31" ht="14" x14ac:dyDescent="0.3">
      <c r="A853" s="37"/>
      <c r="B853" s="38"/>
      <c r="C853" s="39"/>
      <c r="D853" s="40"/>
      <c r="E853" s="38"/>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21"/>
      <c r="AD853" s="21"/>
      <c r="AE853" s="21"/>
    </row>
    <row r="854" spans="1:31" ht="14" x14ac:dyDescent="0.3">
      <c r="A854" s="37"/>
      <c r="B854" s="38"/>
      <c r="C854" s="39"/>
      <c r="D854" s="40"/>
      <c r="E854" s="38"/>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21"/>
      <c r="AD854" s="21"/>
      <c r="AE854" s="21"/>
    </row>
    <row r="855" spans="1:31" ht="14" x14ac:dyDescent="0.3">
      <c r="A855" s="37"/>
      <c r="B855" s="38"/>
      <c r="C855" s="39"/>
      <c r="D855" s="40"/>
      <c r="E855" s="38"/>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21"/>
      <c r="AD855" s="21"/>
      <c r="AE855" s="21"/>
    </row>
    <row r="856" spans="1:31" ht="14" x14ac:dyDescent="0.3">
      <c r="A856" s="37"/>
      <c r="B856" s="38"/>
      <c r="C856" s="39"/>
      <c r="D856" s="40"/>
      <c r="E856" s="38"/>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21"/>
      <c r="AD856" s="21"/>
      <c r="AE856" s="21"/>
    </row>
    <row r="857" spans="1:31" ht="14" x14ac:dyDescent="0.3">
      <c r="A857" s="37"/>
      <c r="B857" s="38"/>
      <c r="C857" s="39"/>
      <c r="D857" s="40"/>
      <c r="E857" s="38"/>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21"/>
      <c r="AD857" s="21"/>
      <c r="AE857" s="21"/>
    </row>
    <row r="858" spans="1:31" ht="14" x14ac:dyDescent="0.3">
      <c r="A858" s="37"/>
      <c r="B858" s="38"/>
      <c r="C858" s="39"/>
      <c r="D858" s="40"/>
      <c r="E858" s="38"/>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21"/>
      <c r="AD858" s="21"/>
      <c r="AE858" s="21"/>
    </row>
    <row r="859" spans="1:31" ht="14" x14ac:dyDescent="0.3">
      <c r="A859" s="37"/>
      <c r="B859" s="38"/>
      <c r="C859" s="39"/>
      <c r="D859" s="40"/>
      <c r="E859" s="38"/>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21"/>
      <c r="AD859" s="21"/>
      <c r="AE859" s="21"/>
    </row>
    <row r="860" spans="1:31" ht="14" x14ac:dyDescent="0.3">
      <c r="A860" s="37"/>
      <c r="B860" s="38"/>
      <c r="C860" s="39"/>
      <c r="D860" s="40"/>
      <c r="E860" s="38"/>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21"/>
      <c r="AD860" s="21"/>
      <c r="AE860" s="21"/>
    </row>
    <row r="861" spans="1:31" ht="14" x14ac:dyDescent="0.3">
      <c r="A861" s="37"/>
      <c r="B861" s="38"/>
      <c r="C861" s="39"/>
      <c r="D861" s="40"/>
      <c r="E861" s="38"/>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21"/>
      <c r="AD861" s="21"/>
      <c r="AE861" s="21"/>
    </row>
    <row r="862" spans="1:31" ht="14" x14ac:dyDescent="0.3">
      <c r="A862" s="37"/>
      <c r="B862" s="38"/>
      <c r="C862" s="39"/>
      <c r="D862" s="40"/>
      <c r="E862" s="38"/>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21"/>
      <c r="AD862" s="21"/>
      <c r="AE862" s="21"/>
    </row>
    <row r="863" spans="1:31" ht="14" x14ac:dyDescent="0.3">
      <c r="A863" s="37"/>
      <c r="B863" s="38"/>
      <c r="C863" s="39"/>
      <c r="D863" s="40"/>
      <c r="E863" s="38"/>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21"/>
      <c r="AD863" s="21"/>
      <c r="AE863" s="21"/>
    </row>
    <row r="864" spans="1:31" ht="14" x14ac:dyDescent="0.3">
      <c r="A864" s="37"/>
      <c r="B864" s="38"/>
      <c r="C864" s="39"/>
      <c r="D864" s="40"/>
      <c r="E864" s="38"/>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21"/>
      <c r="AD864" s="21"/>
      <c r="AE864" s="21"/>
    </row>
    <row r="865" spans="1:31" ht="14" x14ac:dyDescent="0.3">
      <c r="A865" s="37"/>
      <c r="B865" s="38"/>
      <c r="C865" s="39"/>
      <c r="D865" s="40"/>
      <c r="E865" s="38"/>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21"/>
      <c r="AD865" s="21"/>
      <c r="AE865" s="21"/>
    </row>
    <row r="866" spans="1:31" ht="14" x14ac:dyDescent="0.3">
      <c r="A866" s="37"/>
      <c r="B866" s="38"/>
      <c r="C866" s="39"/>
      <c r="D866" s="40"/>
      <c r="E866" s="38"/>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21"/>
      <c r="AD866" s="21"/>
      <c r="AE866" s="21"/>
    </row>
    <row r="867" spans="1:31" ht="14" x14ac:dyDescent="0.3">
      <c r="A867" s="37"/>
      <c r="B867" s="38"/>
      <c r="C867" s="39"/>
      <c r="D867" s="40"/>
      <c r="E867" s="38"/>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21"/>
      <c r="AD867" s="21"/>
      <c r="AE867" s="21"/>
    </row>
    <row r="868" spans="1:31" ht="14" x14ac:dyDescent="0.3">
      <c r="A868" s="37"/>
      <c r="B868" s="38"/>
      <c r="C868" s="39"/>
      <c r="D868" s="40"/>
      <c r="E868" s="38"/>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21"/>
      <c r="AD868" s="21"/>
      <c r="AE868" s="21"/>
    </row>
    <row r="869" spans="1:31" ht="14" x14ac:dyDescent="0.3">
      <c r="A869" s="37"/>
      <c r="B869" s="38"/>
      <c r="C869" s="39"/>
      <c r="D869" s="40"/>
      <c r="E869" s="38"/>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21"/>
      <c r="AD869" s="21"/>
      <c r="AE869" s="21"/>
    </row>
    <row r="870" spans="1:31" ht="14" x14ac:dyDescent="0.3">
      <c r="A870" s="37"/>
      <c r="B870" s="38"/>
      <c r="C870" s="39"/>
      <c r="D870" s="40"/>
      <c r="E870" s="38"/>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21"/>
      <c r="AD870" s="21"/>
      <c r="AE870" s="21"/>
    </row>
    <row r="871" spans="1:31" ht="14" x14ac:dyDescent="0.3">
      <c r="A871" s="37"/>
      <c r="B871" s="38"/>
      <c r="C871" s="39"/>
      <c r="D871" s="40"/>
      <c r="E871" s="38"/>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21"/>
      <c r="AD871" s="21"/>
      <c r="AE871" s="21"/>
    </row>
    <row r="872" spans="1:31" ht="14" x14ac:dyDescent="0.3">
      <c r="A872" s="37"/>
      <c r="B872" s="38"/>
      <c r="C872" s="39"/>
      <c r="D872" s="40"/>
      <c r="E872" s="38"/>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21"/>
      <c r="AD872" s="21"/>
      <c r="AE872" s="21"/>
    </row>
    <row r="873" spans="1:31" ht="14" x14ac:dyDescent="0.3">
      <c r="A873" s="37"/>
      <c r="B873" s="38"/>
      <c r="C873" s="39"/>
      <c r="D873" s="40"/>
      <c r="E873" s="38"/>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21"/>
      <c r="AD873" s="21"/>
      <c r="AE873" s="21"/>
    </row>
    <row r="874" spans="1:31" ht="14" x14ac:dyDescent="0.3">
      <c r="A874" s="37"/>
      <c r="B874" s="38"/>
      <c r="C874" s="39"/>
      <c r="D874" s="40"/>
      <c r="E874" s="38"/>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21"/>
      <c r="AD874" s="21"/>
      <c r="AE874" s="21"/>
    </row>
    <row r="875" spans="1:31" ht="14" x14ac:dyDescent="0.3">
      <c r="A875" s="37"/>
      <c r="B875" s="38"/>
      <c r="C875" s="39"/>
      <c r="D875" s="40"/>
      <c r="E875" s="38"/>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21"/>
      <c r="AD875" s="21"/>
      <c r="AE875" s="21"/>
    </row>
    <row r="876" spans="1:31" ht="14" x14ac:dyDescent="0.3">
      <c r="A876" s="37"/>
      <c r="B876" s="38"/>
      <c r="C876" s="39"/>
      <c r="D876" s="40"/>
      <c r="E876" s="38"/>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21"/>
      <c r="AD876" s="21"/>
      <c r="AE876" s="21"/>
    </row>
    <row r="877" spans="1:31" ht="14" x14ac:dyDescent="0.3">
      <c r="A877" s="37"/>
      <c r="B877" s="38"/>
      <c r="C877" s="39"/>
      <c r="D877" s="40"/>
      <c r="E877" s="38"/>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21"/>
      <c r="AD877" s="21"/>
      <c r="AE877" s="21"/>
    </row>
    <row r="878" spans="1:31" ht="14" x14ac:dyDescent="0.3">
      <c r="A878" s="37"/>
      <c r="B878" s="38"/>
      <c r="C878" s="39"/>
      <c r="D878" s="40"/>
      <c r="E878" s="38"/>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21"/>
      <c r="AD878" s="21"/>
      <c r="AE878" s="21"/>
    </row>
    <row r="879" spans="1:31" ht="14" x14ac:dyDescent="0.3">
      <c r="A879" s="37"/>
      <c r="B879" s="38"/>
      <c r="C879" s="39"/>
      <c r="D879" s="40"/>
      <c r="E879" s="38"/>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21"/>
      <c r="AD879" s="21"/>
      <c r="AE879" s="21"/>
    </row>
  </sheetData>
  <mergeCells count="75">
    <mergeCell ref="D56:D60"/>
    <mergeCell ref="C93:C94"/>
    <mergeCell ref="C95:C98"/>
    <mergeCell ref="C99:C106"/>
    <mergeCell ref="C113:C114"/>
    <mergeCell ref="D113:D114"/>
    <mergeCell ref="C56:C60"/>
    <mergeCell ref="C61:C62"/>
    <mergeCell ref="C63:C66"/>
    <mergeCell ref="C67:C76"/>
    <mergeCell ref="C77:C81"/>
    <mergeCell ref="C82:C87"/>
    <mergeCell ref="C88:C91"/>
    <mergeCell ref="C45:C48"/>
    <mergeCell ref="C49:C50"/>
    <mergeCell ref="C53:C55"/>
    <mergeCell ref="D33:D35"/>
    <mergeCell ref="D36:D41"/>
    <mergeCell ref="D42:D44"/>
    <mergeCell ref="D45:D48"/>
    <mergeCell ref="D49:D50"/>
    <mergeCell ref="D53:D55"/>
    <mergeCell ref="D30:D32"/>
    <mergeCell ref="C30:C32"/>
    <mergeCell ref="C33:C35"/>
    <mergeCell ref="C36:C41"/>
    <mergeCell ref="C42:C44"/>
    <mergeCell ref="A2:A6"/>
    <mergeCell ref="C2:C6"/>
    <mergeCell ref="D2:D6"/>
    <mergeCell ref="C7:C8"/>
    <mergeCell ref="D7:D8"/>
    <mergeCell ref="D95:D98"/>
    <mergeCell ref="D99:D106"/>
    <mergeCell ref="D61:D62"/>
    <mergeCell ref="D63:D66"/>
    <mergeCell ref="D67:D76"/>
    <mergeCell ref="D77:D81"/>
    <mergeCell ref="D82:D87"/>
    <mergeCell ref="D88:D91"/>
    <mergeCell ref="D93:D94"/>
    <mergeCell ref="A95:A98"/>
    <mergeCell ref="A99:A106"/>
    <mergeCell ref="A113:A114"/>
    <mergeCell ref="A61:A62"/>
    <mergeCell ref="A63:A66"/>
    <mergeCell ref="A67:A76"/>
    <mergeCell ref="A77:A81"/>
    <mergeCell ref="A82:A87"/>
    <mergeCell ref="A88:A91"/>
    <mergeCell ref="A93:A94"/>
    <mergeCell ref="A42:A44"/>
    <mergeCell ref="A45:A48"/>
    <mergeCell ref="A49:A50"/>
    <mergeCell ref="A53:A55"/>
    <mergeCell ref="A56:A60"/>
    <mergeCell ref="A30:A32"/>
    <mergeCell ref="A33:A35"/>
    <mergeCell ref="A36:A41"/>
    <mergeCell ref="D14:D19"/>
    <mergeCell ref="A14:A19"/>
    <mergeCell ref="A21:A23"/>
    <mergeCell ref="A24:A29"/>
    <mergeCell ref="C14:C19"/>
    <mergeCell ref="C21:C23"/>
    <mergeCell ref="D21:D23"/>
    <mergeCell ref="C24:C29"/>
    <mergeCell ref="D24:D29"/>
    <mergeCell ref="A7:A8"/>
    <mergeCell ref="A9:A10"/>
    <mergeCell ref="D9:D10"/>
    <mergeCell ref="A11:A13"/>
    <mergeCell ref="C11:C13"/>
    <mergeCell ref="D11:D13"/>
    <mergeCell ref="C9:C10"/>
  </mergeCells>
  <pageMargins left="0.25" right="0.25" top="0.75" bottom="0.75" header="0" footer="0"/>
  <pageSetup paperSize="8"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ELENCO LOTTI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shc</dc:creator>
  <cp:lastModifiedBy>Carolina Cinesi</cp:lastModifiedBy>
  <dcterms:created xsi:type="dcterms:W3CDTF">2021-11-16T07:12:21Z</dcterms:created>
  <dcterms:modified xsi:type="dcterms:W3CDTF">2026-08-04T08:46:40Z</dcterms:modified>
</cp:coreProperties>
</file>