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oglio1" sheetId="1" r:id="rId4"/>
  </sheets>
  <definedNames>
    <definedName hidden="1" localSheetId="0" name="_xlnm._FilterDatabase">Foglio1!$A$2:$AJ$206</definedName>
  </definedNames>
  <calcPr/>
  <extLst>
    <ext uri="GoogleSheetsCustomDataVersion2">
      <go:sheetsCustomData xmlns:go="http://customooxmlschemas.google.com/" r:id="rId5" roundtripDataChecksum="+k7Pv40xJuZAJnZZjKl24NZoljZG3cRMbmGFLOrWMsg="/>
    </ext>
  </extLst>
</workbook>
</file>

<file path=xl/sharedStrings.xml><?xml version="1.0" encoding="utf-8"?>
<sst xmlns="http://schemas.openxmlformats.org/spreadsheetml/2006/main" count="2150" uniqueCount="690">
  <si>
    <t>ELENCO OPERATORI ECONOMICI PARTECIPANTI</t>
  </si>
  <si>
    <t>AGGIUDICATARIO</t>
  </si>
  <si>
    <t>ID PROGRESSIVO</t>
  </si>
  <si>
    <t>CIG</t>
  </si>
  <si>
    <t>CF</t>
  </si>
  <si>
    <t>DENOMINAZIONE</t>
  </si>
  <si>
    <t>OGGETTO DEL BANDO</t>
  </si>
  <si>
    <t>PROCEDURA DI SCELTA DEL CONTRAENTE</t>
  </si>
  <si>
    <t>CF/IF ESTERO</t>
  </si>
  <si>
    <t>RAGIONE SOCIALE</t>
  </si>
  <si>
    <t>RUOLO</t>
  </si>
  <si>
    <t>CF / IF ESTERO</t>
  </si>
  <si>
    <t>IMPORTO AGGIUDICAZIONE AL NETTO DI IVA</t>
  </si>
  <si>
    <t>DATA EFFETTIVO INIZIO</t>
  </si>
  <si>
    <t>DATA ULTIMAZIONE</t>
  </si>
  <si>
    <t>IMPORTO SOMME LIQUIDATE AL NETTO DI IVA</t>
  </si>
  <si>
    <t>02915750547</t>
  </si>
  <si>
    <t>PUNTOZERO SCARL</t>
  </si>
  <si>
    <t>Manutenzione adeguativa, correttiva ed evolutiva delle piattaforme software del DMS UMBRIATOURISM della Regione Umbria  fino al 31/12/2022</t>
  </si>
  <si>
    <t>23-AFFIDAMENTO DIRETTO</t>
  </si>
  <si>
    <t>01558430508</t>
  </si>
  <si>
    <t>INERA SRL</t>
  </si>
  <si>
    <t>IMPRESA SINGOLA</t>
  </si>
  <si>
    <t>Z3D36195A2</t>
  </si>
  <si>
    <t>Manutenzione adeguativa e correttiva  DMS UMBRIATOURISM della Regione Umbria fino al 30/06/2022</t>
  </si>
  <si>
    <t>93445430D5</t>
  </si>
  <si>
    <t>Servizio di manutenzione correttiva, adattativa e help desk di secondo livello della
piattaforma informatica per la gestione del ciclo passivo e del ciclo attivo di fatturazione elettronica per la
Regione Umbria e gli enti del suo territorio.</t>
  </si>
  <si>
    <t>04-PROCEDURA NEGOZIATA SENZA PREVIA PUBBLICAZIONE</t>
  </si>
  <si>
    <t>03111770131</t>
  </si>
  <si>
    <t>EASYGOV SOLUTIONS SRL</t>
  </si>
  <si>
    <t>Servizi di aggiornamento, manutenzione e assistenza di II° livello del modulo software Add On SAR
Umbria</t>
  </si>
  <si>
    <t>05588740489</t>
  </si>
  <si>
    <t>MILLENNIUM SRL</t>
  </si>
  <si>
    <t>9262038B8A</t>
  </si>
  <si>
    <t xml:space="preserve">Servizi di assistenza, manutenzione ordinaria e assistenza specialistica sui moduli AREAS XMPI e
MDBWEB attualmente installati e in uso presso la Regione Umbria (Anagrafe Regionale assistibili)
</t>
  </si>
  <si>
    <t>0967720285</t>
  </si>
  <si>
    <t>ENGINEERING INGEGNERIA INFORMATICA SPA</t>
  </si>
  <si>
    <t>9224177FA6</t>
  </si>
  <si>
    <t>SERVIZIO DI MANUTENZIONE E ASSISTENZA DI II LIVELLO DEI SOFTWARE DI CARTELLA CLINICA
INFANTIA E PROFIM IN USO PRESSO MEDICI DI MEDICINA GENERALE E PEDIATRI DI LIBERA SCELTA DELLA
REGIONE UMBRIA</t>
  </si>
  <si>
    <t>05014030729</t>
  </si>
  <si>
    <t>CompuGroup Medical Italia SpA</t>
  </si>
  <si>
    <t>9223223C63</t>
  </si>
  <si>
    <t>Servizio di assistenza e manutenzione sul software add on della cartella clinica Advanced Mednet e
relativo alle procedure di dematerializzazione</t>
  </si>
  <si>
    <t>08154650967</t>
  </si>
  <si>
    <t>MEDIWARE SAS DI BEGALI MARCO GIUSEPPE E RIEFOLI CARLO &amp; C</t>
  </si>
  <si>
    <t>ZD33659383</t>
  </si>
  <si>
    <t>SERVIZIO DI MANUTENZIONE E HELP DESK DELL’ ADD-ON SAR UMBRIA PER I
PLS UTILIZZATORI DEL SOFTWARE JUNIOR BIT</t>
  </si>
  <si>
    <t>02461320281</t>
  </si>
  <si>
    <t>SO.SE.PE. SRL</t>
  </si>
  <si>
    <t>ZD73655ABE</t>
  </si>
  <si>
    <t>RINNOVO DELL’ABBONAMENTO AL COMPENDIO FARMACEUTICO
OSPEDALIERO (CFO)</t>
  </si>
  <si>
    <t>FARMADATI ITALIA SRL</t>
  </si>
  <si>
    <t>ZA036A95F2</t>
  </si>
  <si>
    <t>Servizio di assistenza e manutenzione ordinaria dell’integrazione GRED della cartella clinica
MEDWARE</t>
  </si>
  <si>
    <t>SINED SRL</t>
  </si>
  <si>
    <t>ZBA364E036</t>
  </si>
  <si>
    <t xml:space="preserve">Servizio di manutenzione e assistenza del Sistema informativo Screening Audiologico Neonatale
Regionale e Displasia dell’Anca attualmente in uso presso Regione Umbria </t>
  </si>
  <si>
    <t>AI4HEALTH SRL</t>
  </si>
  <si>
    <t>916331920E</t>
  </si>
  <si>
    <t>Servizio di manutenzione e assistenza di componenti hardware allocati presso il Data Center Regionale
Unitario</t>
  </si>
  <si>
    <t>33-PROCEDURA NEGOZIATA PER AFFIDAMENTI SOTTO SOGLIA</t>
  </si>
  <si>
    <t>05174160480</t>
  </si>
  <si>
    <t>WEBKORNER SOCIETA' A RESPONSABILITA' LIMITATA</t>
  </si>
  <si>
    <t>Z74364646F</t>
  </si>
  <si>
    <t>SERVIZIO DI MANUTENZIONE DEL SISTEMA Sm@rtCupRecall</t>
  </si>
  <si>
    <t>03344550409</t>
  </si>
  <si>
    <t>INFORMATICA E TELECOMUNICAZIONI S.R.L.</t>
  </si>
  <si>
    <t>9509109CFA</t>
  </si>
  <si>
    <t>Servizio di rinnovo sottoscrizioni e manutenzione licenze software di backup VEEAM per 24 mesi</t>
  </si>
  <si>
    <t>02556430987</t>
  </si>
  <si>
    <t>INNOVERY SPA</t>
  </si>
  <si>
    <t>ZE8350C176</t>
  </si>
  <si>
    <t>Servizio di rinnovo di domini e PEC in gestione a PuntoZero S.c. a r.l. per l’annualità 2022</t>
  </si>
  <si>
    <t>04552920482</t>
  </si>
  <si>
    <t>ARUBA SPA</t>
  </si>
  <si>
    <t>ZCC3571E51</t>
  </si>
  <si>
    <t>PDE UPGRADE Licenze OpenVPN Access Server per 12 mesi per 200 utenti</t>
  </si>
  <si>
    <t>OpenVPN, Inc.</t>
  </si>
  <si>
    <t>Z0A36BF7AA</t>
  </si>
  <si>
    <t>Servizio di assistenza e manutenzione software del sistema Nuova Turismatica della Regione Umbria fino al 30/09/2022</t>
  </si>
  <si>
    <t>03460790540</t>
  </si>
  <si>
    <t>SMARTPEG S.R.L.</t>
  </si>
  <si>
    <t>942402469F</t>
  </si>
  <si>
    <t>Servizio di assistenza e manutenzione ordinaria annuale per le licenze SAS</t>
  </si>
  <si>
    <t>26-AFFIDAMENTO DIRETTO IN ADESIONE AD ACCORDO QUADRO/CONVENZIONE</t>
  </si>
  <si>
    <t>05231661009</t>
  </si>
  <si>
    <t>R1 S.P.A.</t>
  </si>
  <si>
    <t>9506590E3B</t>
  </si>
  <si>
    <t>Rinnovo abbonamento e supporto al Software IBM QRadar SIEM</t>
  </si>
  <si>
    <t>012512751004</t>
  </si>
  <si>
    <t>TEXI SOLUTIONS S.R.L.</t>
  </si>
  <si>
    <t>9162728A56</t>
  </si>
  <si>
    <t>Servizio di manutenzione e assistenza per la durata di 36 mesi su licenze perpetue Manage Engine</t>
  </si>
  <si>
    <t>91607222F1</t>
  </si>
  <si>
    <t>Servizi Java</t>
  </si>
  <si>
    <t>920537214A</t>
  </si>
  <si>
    <t>SERVIZI DI MANUTENZIONE/ASSISTENZA ORDINARIA,
ASSISTENZA AVANZATA SOFTWARE SEBINA (SebinaNEXT Back
Office, SebinaYOU, SebinaYOU Ragazzi) E SOFTWARE SAMIRA E
PIATTAFORMA MAB E APP.</t>
  </si>
  <si>
    <t>014530051003</t>
  </si>
  <si>
    <t>DM CULTURA SRL</t>
  </si>
  <si>
    <t>Manutenzione di SMG-FESR 2014-20</t>
  </si>
  <si>
    <t>03385330547</t>
  </si>
  <si>
    <t>GOODMEN.IT SRL</t>
  </si>
  <si>
    <t>ZAF371B8AE</t>
  </si>
  <si>
    <t xml:space="preserve">Servizio di assistenza e manutenzione software per la gestione
dell’attività venatoria e per il monitoraggio della fauna selvatica della Regione Umbria  </t>
  </si>
  <si>
    <t>03043020548</t>
  </si>
  <si>
    <t>OSMOSIT SRL</t>
  </si>
  <si>
    <t>Z5037B4CB8</t>
  </si>
  <si>
    <t>SERVIZIO DI GESTIONE E MANUTENZIONE DEL BUR</t>
  </si>
  <si>
    <t>03469160547</t>
  </si>
  <si>
    <t>01SEMPLICE S.R.L.</t>
  </si>
  <si>
    <t>9354022F22</t>
  </si>
  <si>
    <t xml:space="preserve">SERVIZI DI MANUTENZIONE EVOLUTIVA E INTEGRAZIONE ECWMED
</t>
  </si>
  <si>
    <t>01047200769</t>
  </si>
  <si>
    <t>SYSTEMS TECHNOLOGY SRL</t>
  </si>
  <si>
    <t>9366523B4A</t>
  </si>
  <si>
    <t>Servizio di assistenza e manutenzione correttiva della piattaforma PagoUmbria</t>
  </si>
  <si>
    <t>Z3E371E4BD</t>
  </si>
  <si>
    <t>Fornitura certificati SSL con relativa attivazione di Enterprise Platform</t>
  </si>
  <si>
    <t>03358520967</t>
  </si>
  <si>
    <t>ACTALIS SPA</t>
  </si>
  <si>
    <t>94405647DC</t>
  </si>
  <si>
    <t>Servizi di supporto  piattaforma WSO2 per le componenti API Manager, API Gateway e WSO2 Identity Server</t>
  </si>
  <si>
    <t>010815820013</t>
  </si>
  <si>
    <t>PROFESIA S.R.L.</t>
  </si>
  <si>
    <t>Z2E3722AF1</t>
  </si>
  <si>
    <t>Servizio di  manutenzione ordinaria e assistenza del software ENTRANET</t>
  </si>
  <si>
    <t>03206430542</t>
  </si>
  <si>
    <t>NEXUS &amp; SOCI S.R.L.</t>
  </si>
  <si>
    <t>Servizio di manutenzione correttiva e sviluppo su piattaforma Adobe AEM Forms per front-end portali istanze di Regione Umbria e Arpal Umbria</t>
  </si>
  <si>
    <t>01965100348</t>
  </si>
  <si>
    <t>SYGEST SRL</t>
  </si>
  <si>
    <t>Z853658E2D</t>
  </si>
  <si>
    <t>SERVIZI DI MANUTENZIONE DEL BACK-END DEL FRONT-END UNICO PER LA
PRESENTAZIONE DELLE ISTANZE DEL PORTALE SERVIZI IN RETE REGIONE UMBRIA</t>
  </si>
  <si>
    <t>Z7F38479D8</t>
  </si>
  <si>
    <t>Servizio di manutenzione annuale Licenze ADOBE AEM – FORMS</t>
  </si>
  <si>
    <t>02776660546</t>
  </si>
  <si>
    <t>P.C. SERVICE SRL</t>
  </si>
  <si>
    <t>ZBF370E740</t>
  </si>
  <si>
    <t>Servizio di gestione manutentiva della piattaforma APE e Help desk di II livello fino al 31/12/2022</t>
  </si>
  <si>
    <t>02982970549</t>
  </si>
  <si>
    <t>TEAMDEV S.R.L.</t>
  </si>
  <si>
    <t>ZB937AD011</t>
  </si>
  <si>
    <t>Servizio di manutenzione ordinaria e assistenza della piattaforma gateway regionale per la conservazione a norma e del sistema Sismica (back-end)</t>
  </si>
  <si>
    <t>SERVIZI DI MANUTENZIONE CORRETTIVA E HELP DESK DI SECONDO LIVELLO DEL SOFTWARE SISTEMA INFORMATIVO AGRICOLO (SIAG) PER LA REGIONE UMBRIA</t>
  </si>
  <si>
    <t>00967720285</t>
  </si>
  <si>
    <t>Z8836F757F</t>
  </si>
  <si>
    <t>Servizi di manutenzione e help desk di II livello del
software "Data Protection Manager" per PuntoZero, Arpal e Regione Umbria</t>
  </si>
  <si>
    <t>03488860242</t>
  </si>
  <si>
    <t>STUDIO STORTI SRL</t>
  </si>
  <si>
    <t>Acquisizione dei servizi elaborativi di accesso ai dati del Registro delle Imprese e del Registro protesti
– Sistema PARIX</t>
  </si>
  <si>
    <t>02313821007</t>
  </si>
  <si>
    <t>INFOCAMERE S.C.P.A.</t>
  </si>
  <si>
    <t>ZA735CFF2B</t>
  </si>
  <si>
    <t>PDE - Veterinaria e alimenti SIVA - componente di BI</t>
  </si>
  <si>
    <t>OSMOSIT S.R.L.</t>
  </si>
  <si>
    <t>Z29365C5C7</t>
  </si>
  <si>
    <t>Servizio di gestione delle caselle PEC per gli enti della Regione Umbria</t>
  </si>
  <si>
    <t>07945211006</t>
  </si>
  <si>
    <t>INFOCERT SPA</t>
  </si>
  <si>
    <t>ZF3362E306</t>
  </si>
  <si>
    <t>Assistenza 1 livello e manutenzione Contabilità, Segreteria Piattaforma URBI</t>
  </si>
  <si>
    <t>01446590554</t>
  </si>
  <si>
    <t>WE-COM SRL</t>
  </si>
  <si>
    <t>Licenza d'uso, manutenzione e assistenza 2 livello Piattaforma URBI</t>
  </si>
  <si>
    <t>06628860964</t>
  </si>
  <si>
    <t>PA DIGITALE S.P.A.</t>
  </si>
  <si>
    <t>Z3A36322E5</t>
  </si>
  <si>
    <t>Servizi di manutenzione e supporto di 2° livello per l’applicativo protocollo INTERPA.</t>
  </si>
  <si>
    <t>01281410553</t>
  </si>
  <si>
    <t>DIGI ONE - SOCIETA' A RESPONSABILITA' LIMITATA</t>
  </si>
  <si>
    <t>ZAC365A765</t>
  </si>
  <si>
    <t>Servizi di manutenzione e assistenza sulla piattaforma SICRA WEB per il comune di Umbertide</t>
  </si>
  <si>
    <t>06188330150</t>
  </si>
  <si>
    <t>MAGGIOLI SPA</t>
  </si>
  <si>
    <t>9328230AE8</t>
  </si>
  <si>
    <t>servizi di assistenza,
manutenzione, configurazione, parametrizzazione, formazione, integrazione e conversione riguardanti
la piattaforma SUAPE 3.0</t>
  </si>
  <si>
    <t>02690660309</t>
  </si>
  <si>
    <t>P.A. A.B.S. S.r.l.</t>
  </si>
  <si>
    <t>Z8B36262FC</t>
  </si>
  <si>
    <t>Servizio di manutenzione della componente software di integrazione tra SUAPE e protocollo
HALLEY.</t>
  </si>
  <si>
    <t>01615270434</t>
  </si>
  <si>
    <t>E-LINKING ONLINE SYSTEMS S.R.L.</t>
  </si>
  <si>
    <t>92711001C0</t>
  </si>
  <si>
    <t>Servizi di assistenza e manutenzione software del sistema Nuova Turismatica della Regione Umbria fino al 31/12/2023</t>
  </si>
  <si>
    <t>SMARTPEG SRL</t>
  </si>
  <si>
    <t>Z3736A3BE0</t>
  </si>
  <si>
    <t>SERVIZI DI ASSISTENZA E MANUTENZIONE E FORNITURA SISTEMI VOIP</t>
  </si>
  <si>
    <t>01581150545</t>
  </si>
  <si>
    <t>TELPRO SRL</t>
  </si>
  <si>
    <t>925973925B</t>
  </si>
  <si>
    <t>Servizi e fornitura Piattaforma assistente virtuale ALGHO Comune di Perugia</t>
  </si>
  <si>
    <t>01216850543</t>
  </si>
  <si>
    <t>READYTEC SPA</t>
  </si>
  <si>
    <t>ZDF36A973D</t>
  </si>
  <si>
    <t>Servizio di manutenzione, assistenza e rinnovo licenza d’uso dei moduli software SITI Catasto,
SitiDataHUB e SITI Data come componenti del Progetto GIT.</t>
  </si>
  <si>
    <t>01588630200</t>
  </si>
  <si>
    <t>ABACO S.P.A.</t>
  </si>
  <si>
    <t>Z0B380BFF5</t>
  </si>
  <si>
    <t>Fornitura licenze d’uso per la piattaforma cloud (IaaS, PaaS, SaaS)</t>
  </si>
  <si>
    <t>00488410010</t>
  </si>
  <si>
    <t>TIM S.P.A.</t>
  </si>
  <si>
    <t>Z52376C462</t>
  </si>
  <si>
    <t>SERVIZIO DI ASSISTENZA SUL GATEWAY REGIONALE LOGINUMBRIA E PER IL SERVIZIO DI INTEGRAZIONE DI LOGINUMBRIA CON IL NODO NAZIONALE eIDAS NELL’AMBITO DEL PRJ-1604</t>
  </si>
  <si>
    <t>ENGINEERING - INGEGNERIA INFORMATICA - S.P.A.</t>
  </si>
  <si>
    <t>Fornitura, installazione e manutenzione in garanzia per 36 mesi di componenti per l'espansione dello
storage Oceanstor 5300 V5 e di n. 2 server Blade HPe /rack-mountable</t>
  </si>
  <si>
    <t>00488410010 - 03600700870 - 05174160480</t>
  </si>
  <si>
    <t>TELECOM ITALIA SPA - SIELTE SPA - WEBKORNER SRL</t>
  </si>
  <si>
    <t xml:space="preserve">FORNITURA DI UNA PROTEZIONE DDOS E DEI CONNESSI SERVIZI DI ATTIVAZIONE, STARTUP, MONITORAGGIO E MANUTENZIONE IN GARANZIA PER 36 MESI
</t>
  </si>
  <si>
    <t>935821427F</t>
  </si>
  <si>
    <t>FORNITURA DI FIREWALL E SANDBOX FORTINET E RELATIVI SERVIZI DI ASSISTENZA PER 48 MESI</t>
  </si>
  <si>
    <t>04472901000 - 93026890017</t>
  </si>
  <si>
    <t>Vodafone Italia S.p.A. e Converge S.p.A. in RTI,</t>
  </si>
  <si>
    <t>RTI</t>
  </si>
  <si>
    <t>9357978FBA</t>
  </si>
  <si>
    <t>FORNITURA, INSTALLAZIONE E SUPPORTO PER 36 MESI DI UN TIPPING POINT TREND MICRO</t>
  </si>
  <si>
    <t>04514100488</t>
  </si>
  <si>
    <t>SOFTWARE E NUOVE TECN. SCRL</t>
  </si>
  <si>
    <t>CIG 93629327E8</t>
  </si>
  <si>
    <t>FORNITURA, INSTALLAZIONE E SUPPORTO PER 36 MESI WAF ALTEON</t>
  </si>
  <si>
    <t>COHERENTIA SRL</t>
  </si>
  <si>
    <t>9220758A35</t>
  </si>
  <si>
    <t>Fornitura di n. 8 IBM QRadar Software Node Install License + SW Subscription &amp; Support 12 Months
e n. 2 IBM QRadar Event Capacity 2.5K Events Per Second License + SW Subscription &amp; Support 12 Months.</t>
  </si>
  <si>
    <t>08619670584</t>
  </si>
  <si>
    <t>ITALWARE - S.R.L.</t>
  </si>
  <si>
    <t>952786963A</t>
  </si>
  <si>
    <t>Servizi di supporto specialistico in ambito Cybersecurity per la progettazione del SOC regionale</t>
  </si>
  <si>
    <t>13454210157 - 13221390159 - 02508710585</t>
  </si>
  <si>
    <t>Accenture S.p.A (mandataria) - EY Advisory S.p.A. e Luiss Libera
Università Internazionale degli Studi Sociali Guido Carli (mandanti)</t>
  </si>
  <si>
    <t>952790324A</t>
  </si>
  <si>
    <t>Servizi di supporto specialistico in ambito Cybersecurity per la sicurezza della rete delle Aziende sanitarie/ospedaliere regionali</t>
  </si>
  <si>
    <t>Fornitura in opera di box di contenimento e recinzione di protezione per progetto System Continuity al DCRU- PRJ1504</t>
  </si>
  <si>
    <t>06743661214</t>
  </si>
  <si>
    <t>SERVICE AGM SOCIETA' A RESPONSABILITA' LIMITATA</t>
  </si>
  <si>
    <t>Servizio di manutenzione correttiva, evolutiva e sviluppo software della piattaforma BABEL acquisita
in riuso per Arpal Umbria</t>
  </si>
  <si>
    <t>03278841204 - 03100430408 - 04249960750</t>
  </si>
  <si>
    <t>NEXT SRL - NSI Nier Soluzioni
Informatiche Srl - SEI CONSULTING
SPA</t>
  </si>
  <si>
    <t>NEXT S.R.L.</t>
  </si>
  <si>
    <t>Z8D3640C11</t>
  </si>
  <si>
    <t>Servizi software di licenze d’uso e servizi per la piattaforma “IO SANITALY” con APP “SITUAZIONE
PS".</t>
  </si>
  <si>
    <t>S3K SECURITY OF THE THIRD MILLENNIUM S.P.A.</t>
  </si>
  <si>
    <t>939652628F</t>
  </si>
  <si>
    <t>assistenza, manutenzione, attivazione, configurazione, parametrizzazione, formazione, integrazione e conversione dati riguardanti la piattaforma VBG - SUAPE 3.0 per gli Enti Locali della regione Umbria</t>
  </si>
  <si>
    <t>01-PROCEDURA APERTA</t>
  </si>
  <si>
    <t>93569027CB</t>
  </si>
  <si>
    <t>Servizi di evoluzione del verbale di PS e della LDO da PDF a PDF/A-3 CDA2 per tutti gli impianti (AO
PG e ASL 1 Umbria), acquisizione nuovo modulo refertazione R4C, Referti PDF/A-3 CDA2 per
software Rete di Anatomia Patologica (Athena) e attività necessarie per integrazione verso Login
Umbria.” - PRJ 1542</t>
  </si>
  <si>
    <t>05994810488</t>
  </si>
  <si>
    <t>DEDALUS ITALIA SPA</t>
  </si>
  <si>
    <t>9356925AC5</t>
  </si>
  <si>
    <t>Servizio di aggiornamento sistema Anatomia Patologica 4.4 regionale per integrazione con FSE e
attivazione FSE dall’applicativo di Pronto soccorso per ASL 1 e AOPG - PRJ 1612</t>
  </si>
  <si>
    <t>9419066B25</t>
  </si>
  <si>
    <t>Forniture per realizzazione di ridondanze e messa in sicurezza rete fisica PRJ Umbria Connessa</t>
  </si>
  <si>
    <t>Vodafone Italia S.p.A. e Converge S.p.A. in RTI</t>
  </si>
  <si>
    <t>94799931B5</t>
  </si>
  <si>
    <t>Fornitura di CPE con funzionalità di firewall, comprensiva dei relativi servizi di assistenza e
manutenzione per 48 mesi - Piano Scuole</t>
  </si>
  <si>
    <t>04472901001 - 93026890017</t>
  </si>
  <si>
    <t>9154939EA5</t>
  </si>
  <si>
    <t>Servizi di connettività Piano Scuole (MISE)</t>
  </si>
  <si>
    <t>00488410010 - 02679370540</t>
  </si>
  <si>
    <t>TELECOM ITALIA SPA - CONNESI SPA</t>
  </si>
  <si>
    <t>TELECOM ITALIA SPA</t>
  </si>
  <si>
    <t>ZE736219BC</t>
  </si>
  <si>
    <t>Interventi di manutenzione rete in fibra ottica</t>
  </si>
  <si>
    <t>TECNOCOM S.R.L.</t>
  </si>
  <si>
    <t>Z883757CC1</t>
  </si>
  <si>
    <t>Servizi di connettività Giganet</t>
  </si>
  <si>
    <t>9277551D45</t>
  </si>
  <si>
    <t>Servizio software di accodamento utenti per prenotazioni online</t>
  </si>
  <si>
    <t>DK33052901</t>
  </si>
  <si>
    <t>Queue-it ApS</t>
  </si>
  <si>
    <t>9163103FCA</t>
  </si>
  <si>
    <t>Fornitura n. 5 Microsoft® D365 Marketing Additional Contacts T4</t>
  </si>
  <si>
    <t>Z8B36DEF19</t>
  </si>
  <si>
    <t>servizio di gestione e utilizzo di Microsoft Servizio Azure Bot Framework per sistema Chatbot funzionale a fornire informazioni on-demand su evoluzione Covid-19</t>
  </si>
  <si>
    <t>03515810541</t>
  </si>
  <si>
    <t>K-DIGITALE S.R.L.</t>
  </si>
  <si>
    <t>ZF636CB3CB</t>
  </si>
  <si>
    <t>Supporto attività di avvio SISO presso Ambito di Trezzo, Ambito di Lecco e Unione Valli del Savio</t>
  </si>
  <si>
    <t>ANCILAB SRL</t>
  </si>
  <si>
    <t>Servizio di supporto su Licenze SAP Aziende sanitarie + SAP PDE Regione (stipula entro luglio 2022)</t>
  </si>
  <si>
    <t>09417760155</t>
  </si>
  <si>
    <t>SAP ITALIA</t>
  </si>
  <si>
    <t>PDE - Manutenzione Sistema Atl@nte Regione e Aziende sanitarie</t>
  </si>
  <si>
    <t>03476600261</t>
  </si>
  <si>
    <t>STUDIO VEGA</t>
  </si>
  <si>
    <t>92308534DF</t>
  </si>
  <si>
    <t>Servizio di manutenzione e assistenza su prodotti software GPI</t>
  </si>
  <si>
    <t>01944260221</t>
  </si>
  <si>
    <t>GPI  SPA</t>
  </si>
  <si>
    <t>926538231B</t>
  </si>
  <si>
    <t>Servizio di manutenzione apparecchiature hardware per digitalizzazione ricette e manutenzione licenze kofax - Goodmen.it</t>
  </si>
  <si>
    <t>GOODMEN.IT</t>
  </si>
  <si>
    <t>PDE - Servizio di manutenzione e assistenza Piattaforma X1.V1 e Flusso di dematerializzazione. Manutenzione e assistenza sistema Demetra e sistema Athena (DEDALUS)</t>
  </si>
  <si>
    <t>06979710487</t>
  </si>
  <si>
    <t>9036843EBE</t>
  </si>
  <si>
    <t>sistema software per la gestione del Registro Tumori e del Registro Nominativo delle Cause di Morte (ReNCaM)</t>
  </si>
  <si>
    <t>01656160700</t>
  </si>
  <si>
    <t>ICT4LIFE SRL</t>
  </si>
  <si>
    <t>Z96311320D</t>
  </si>
  <si>
    <t>Abbonamento Gazzetta aste e appalti</t>
  </si>
  <si>
    <t>00205740426</t>
  </si>
  <si>
    <t>SIFIC SRL</t>
  </si>
  <si>
    <t>Z6E35C6C6C</t>
  </si>
  <si>
    <t>Servizio DPO annuale</t>
  </si>
  <si>
    <t>GRIMRC70E27F839K</t>
  </si>
  <si>
    <t>AVV. MARCO GIURI</t>
  </si>
  <si>
    <t>Fornitura del servizio di conservazione e mantenimento dei documenti con accesso piattaforma EOL Bollettino Semplice-Movidoc</t>
  </si>
  <si>
    <t>NEXUS E SOCI SRL</t>
  </si>
  <si>
    <t>Z3536F4B84</t>
  </si>
  <si>
    <t>PDE - Certificazioni ISO9001 e ISO27001</t>
  </si>
  <si>
    <t>DNV - Business Assurance Italy S.r.l.</t>
  </si>
  <si>
    <t>9333990C35</t>
  </si>
  <si>
    <t>PDE - Supporto SW Axway</t>
  </si>
  <si>
    <t>AXWAY SRL</t>
  </si>
  <si>
    <t>951392641A</t>
  </si>
  <si>
    <t>Fornitura Servizi di Firma Digitale e Marche Temporali, Conservazione digitale a norma</t>
  </si>
  <si>
    <t>92909530F7</t>
  </si>
  <si>
    <t>Servizio di manutenzione, assistenza e sviluppo su software SIVA.</t>
  </si>
  <si>
    <t>GPI SPA</t>
  </si>
  <si>
    <t>ZBA36424F1</t>
  </si>
  <si>
    <t>Servizio di assistenza telefonica e manutenzione ordinaria per il Gestionale Dipartimentale per l'Oncologia Log80</t>
  </si>
  <si>
    <t>02622410401</t>
  </si>
  <si>
    <t>LOG 80 SRL</t>
  </si>
  <si>
    <t>9226015C6B</t>
  </si>
  <si>
    <t>Manutenzione sistema della rete regionale delle Dipendenze -Ciditech</t>
  </si>
  <si>
    <t>03330700232</t>
  </si>
  <si>
    <t>CIDITECH S.R.L.</t>
  </si>
  <si>
    <t>9271151BD3</t>
  </si>
  <si>
    <t>Servizio di assistenza e manutenzione siti AUSL1 E AUSL 2 e manutenzione Software ECM</t>
  </si>
  <si>
    <t>02229640541</t>
  </si>
  <si>
    <t>CITTA' IN INTERNET</t>
  </si>
  <si>
    <t>ZC93613DDE</t>
  </si>
  <si>
    <t>Servizio di consulenza fiscale e tributaria</t>
  </si>
  <si>
    <t>02919490546</t>
  </si>
  <si>
    <t>Bugatti,Cavazzoni,&amp; Orlandi Dottori Commercialisti  Associati</t>
  </si>
  <si>
    <t>Z2034DE31C</t>
  </si>
  <si>
    <t>Servizio di RSPP</t>
  </si>
  <si>
    <t>TSTIRD61H28F205P</t>
  </si>
  <si>
    <t>LEONARDO TOSTI</t>
  </si>
  <si>
    <t>Z77366B768</t>
  </si>
  <si>
    <t>Fornitura di stampanti e toner-adesione a convenzione consip</t>
  </si>
  <si>
    <t>00929440592</t>
  </si>
  <si>
    <t>INFORDATA SPA</t>
  </si>
  <si>
    <t>9265857B14</t>
  </si>
  <si>
    <t>Affidamento triennale del servizio di pulizia dei locali della sede di PuntoZero</t>
  </si>
  <si>
    <t>07437680726</t>
  </si>
  <si>
    <t>HOLDING SERVICE SRL</t>
  </si>
  <si>
    <t>92262763D0</t>
  </si>
  <si>
    <t>Servizio di manutenzione e assistenza del software Smart Digital Clinic (ex MyStar Connect) per i centri Diabetologici delle Aziende Sanitarie della Regione Umbria. METEDA</t>
  </si>
  <si>
    <t>01713290441</t>
  </si>
  <si>
    <t>ME.TE.DA SRL</t>
  </si>
  <si>
    <t>ZCC35636ED</t>
  </si>
  <si>
    <t>Servizio di manutenzione software su prodotti NTS Project, Fornitura del programma ERP Business Cube moduli applicativi aggiuntivi, e servizi di assistenza tecnica on site e da remoto</t>
  </si>
  <si>
    <t>03-PROCEDURA NEGOZIATA PREVIA PUBBLICAZIONE</t>
  </si>
  <si>
    <t>02064070549</t>
  </si>
  <si>
    <t>NTS PROJECT SRL</t>
  </si>
  <si>
    <t>Z24361D482</t>
  </si>
  <si>
    <t>Rinnovo n.4 licenze Adobe Creative Cloud for teams GOV (Rinnovo 2 + Acqusizione 2)</t>
  </si>
  <si>
    <t>IE6364992H</t>
  </si>
  <si>
    <t>Adobe Systems Software Ireland LTD</t>
  </si>
  <si>
    <t>92023470FB</t>
  </si>
  <si>
    <t>Fornitura di materiale hardware e software per postazioni di lavoro</t>
  </si>
  <si>
    <t>012479491008</t>
  </si>
  <si>
    <t>MR SERVICE SRL</t>
  </si>
  <si>
    <t>Z6C36740A6</t>
  </si>
  <si>
    <t>FORNITURA n 115 DRUM PER STAMPANTI</t>
  </si>
  <si>
    <t>ECOLASER INFORMATICA SRL</t>
  </si>
  <si>
    <t>925249151D</t>
  </si>
  <si>
    <t>2TOTEM (PER AZIENDA OSPEDALIERA DI PERUGIA)</t>
  </si>
  <si>
    <t>05740820724</t>
  </si>
  <si>
    <t>SOFINTECH S.R.L.</t>
  </si>
  <si>
    <t>ZCE36763E3</t>
  </si>
  <si>
    <t>n. 2000 SCATOLE PER VALIDAZIONE EROGATO</t>
  </si>
  <si>
    <t>03675290286</t>
  </si>
  <si>
    <t>OFFICE DEPOT ITALIA SRL</t>
  </si>
  <si>
    <t>Z0635849EB</t>
  </si>
  <si>
    <t>ASSINTER ACADEMY</t>
  </si>
  <si>
    <t>011614881008</t>
  </si>
  <si>
    <t>ASSINTER ACCADEMY ITALIA</t>
  </si>
  <si>
    <t>ZEE3849CAA</t>
  </si>
  <si>
    <t>Servizio di gestione del processo di digitalizzazione presso la Procura di Spoleto per un impegno di 82 giornate a consumo</t>
  </si>
  <si>
    <t>LRTSMN84E59I921R</t>
  </si>
  <si>
    <t>SIMONA LORETI</t>
  </si>
  <si>
    <t>Z4D35904B7</t>
  </si>
  <si>
    <t>Licenze sw Qlik Sense</t>
  </si>
  <si>
    <t>04197530282</t>
  </si>
  <si>
    <t>ITR SRL</t>
  </si>
  <si>
    <t>9142623B2A</t>
  </si>
  <si>
    <t>Servizio di supporto su Licenze SAP Aziende sanitarie per la durata di 7 mesi</t>
  </si>
  <si>
    <t>Servizio di manutenzione e sviluppo Front-end unico per la presentazione delle istanze della Regione Umbria + Prj + Arpal per la durata di 8 mesi</t>
  </si>
  <si>
    <t>943480468F</t>
  </si>
  <si>
    <t>Servizio di somministrazione di lavoro profili ICT</t>
  </si>
  <si>
    <t>12720200158 - 11629770154 -  12730090151 - 07704310015 - 05391311007</t>
  </si>
  <si>
    <t xml:space="preserve">
ETJCA SPA - GI GROUP SPA - JOB ITALIA SPA - 
RANDSTAD ITALIA S.P.A. - Synergie Italia Agenzia per il lavoro Spa - Umana S.p.A.
</t>
  </si>
  <si>
    <t>07704310015</t>
  </si>
  <si>
    <t>Synergie Italia Agenzia per il lavoro Spa</t>
  </si>
  <si>
    <t>92027426F0</t>
  </si>
  <si>
    <t xml:space="preserve">Servizio di gestione dei Piani Terapeutici nelle aziende sanitarie della Regione Umbria
</t>
  </si>
  <si>
    <t>03634610541</t>
  </si>
  <si>
    <t>PROMOFARMA SVILUPPO S.R.L.</t>
  </si>
  <si>
    <t>Z6F3616F25</t>
  </si>
  <si>
    <t>Servizio di supporto tecnico specialistico e training on the job per la reingegnerizzazione dei gestionali di caccia e implementazione App (PWA)</t>
  </si>
  <si>
    <t>Servizi di gestione del piano welfare aziendale</t>
  </si>
  <si>
    <t>03543000370</t>
  </si>
  <si>
    <t>DAY RISTOSERVICE SPA</t>
  </si>
  <si>
    <t>920520142C</t>
  </si>
  <si>
    <t>Servizi di manutenzione correttiva e assistenza, fornitura della componente riconciliazione evoluta e
ulteriori attività on demand relative alla piattaforma PAGOUMBRIA dei pagamenti elettronici regionali</t>
  </si>
  <si>
    <t>GLOBAL PAYMENTS S.P.A.</t>
  </si>
  <si>
    <t>Z6935C5777</t>
  </si>
  <si>
    <t>Fornitura per l'acquisto triennale di licenze antivirus sophos</t>
  </si>
  <si>
    <t>02872080540</t>
  </si>
  <si>
    <t>SINAPSI SRL</t>
  </si>
  <si>
    <t>ZA534F525B</t>
  </si>
  <si>
    <t>Servizio di noleggio di 2 multifunzione a colori per 12 mesi - Proroga Kyocera</t>
  </si>
  <si>
    <t>36-AFFIDAMENTO DIRETTO PER LAVORI, SERVIZI O FORNITURE SUPPLEMENTARI</t>
  </si>
  <si>
    <t>01788080156</t>
  </si>
  <si>
    <t>KYOCERA DOCUMENT SOLUTION ITALIASPA</t>
  </si>
  <si>
    <t>Z78352CA4C</t>
  </si>
  <si>
    <t>Servizio di manutenzione della centrale telefonica di PuntoZero sita in via E. Dal Pozzo</t>
  </si>
  <si>
    <t>01110530191</t>
  </si>
  <si>
    <t>ICONA SRL</t>
  </si>
  <si>
    <t>898310873A</t>
  </si>
  <si>
    <t>Fornitura di Carta bianca A4 da consegnare presso gli sportelli Cup/Cassa dell’Azienda Ospedaliera di Perugia, dell’ASL Umbria n. 2 e presso le sedi di PuntoZero Scarl</t>
  </si>
  <si>
    <t>03222970406</t>
  </si>
  <si>
    <t>MYO SPA</t>
  </si>
  <si>
    <t>Z2734FF382</t>
  </si>
  <si>
    <t>RICHIESTA DI OFFERTA PER LO SVOLGIMENTO DEL SERVIZIO DI SUPPORTO ALL’ATTIVITA’ DI
MEDICO COMPETENTE AZIENDALE AI SENSI DEL D.LGS 81/2008</t>
  </si>
  <si>
    <t>ZD13528A0B</t>
  </si>
  <si>
    <t>Servizio di elaborazione EOL stampe anni 2016-2017 per recupero crediti</t>
  </si>
  <si>
    <t>NEXUS &amp; SOCI SRL</t>
  </si>
  <si>
    <t>ZAA3714E6C</t>
  </si>
  <si>
    <t>Servizio di manutenzione correttiva e assistenza di II livello per la piattaforma APE della Regione Umbria</t>
  </si>
  <si>
    <t>Z8736BFBF1</t>
  </si>
  <si>
    <t>Servizio di manutenzione correttiva sul gestionale della caccia di selezione della Regione Umbria fino al 31/08/2022</t>
  </si>
  <si>
    <t>9339074FA7</t>
  </si>
  <si>
    <t>FORNITURA DI LICENZE SOFTWARE MENDIX E RELATIVI SERVIZI DI SUPPORTO SPECIALISTICO</t>
  </si>
  <si>
    <t>02541720351</t>
  </si>
  <si>
    <t>NETRIBE BUSINESS SOLUTIONS SRL</t>
  </si>
  <si>
    <t>ZDF3749548</t>
  </si>
  <si>
    <t>FORNITURA LICENZA DEL MODULO DI INTERFACCIAMENTO MEDWARE® - L.I.S. SIEMENS E DEL MODULO RICETTA DEMATERIALIZZATA GRED PRESSO I CENTRI DIALISI DEI PRESIDI OSPEDALIERI DELL’ASL UMBRIA 2</t>
  </si>
  <si>
    <t>04226120378</t>
  </si>
  <si>
    <t>Z4937957C6</t>
  </si>
  <si>
    <t>Smontaggio, smaltimento e attivazione postazioni wireless</t>
  </si>
  <si>
    <t>03403440542</t>
  </si>
  <si>
    <t>TRE B S.R.L.</t>
  </si>
  <si>
    <t>ZCE395C26C</t>
  </si>
  <si>
    <t>Ulteriori forniture per realizzazione di ridondanze e messa in sicurezza rete fisica PRJ Umbria Connessa</t>
  </si>
  <si>
    <t>01159070430</t>
  </si>
  <si>
    <t>ELETTRICA S.R.L.</t>
  </si>
  <si>
    <t>9329433BA7</t>
  </si>
  <si>
    <t xml:space="preserve">SERVIZI DI ASSISTENZA E MANUTENZIONE CORRETTIVA E ADEGUATIVA (MAC)  DEL SISTEMA DI BIOSORVEGLIANZA DELLA REGIONE  UMBRIA 
</t>
  </si>
  <si>
    <t>05175220267</t>
  </si>
  <si>
    <t>TAM TAM NEXT</t>
  </si>
  <si>
    <t>RETISTI</t>
  </si>
  <si>
    <t>95299489DE</t>
  </si>
  <si>
    <t>Servizi di connettività SPC2</t>
  </si>
  <si>
    <t>ZC73725B0B</t>
  </si>
  <si>
    <t>Fornitura di poltrone operative da ufficio e sedute di attesa per le due sedi di Puntozero</t>
  </si>
  <si>
    <t>01991400670</t>
  </si>
  <si>
    <t>MOSCHELLA SEDUTE</t>
  </si>
  <si>
    <t>939834821F</t>
  </si>
  <si>
    <t>Servizio di manutenzione per la piattaforma regionale per i pagamenti elettronici PagoUmbria fino al 31/12/2023</t>
  </si>
  <si>
    <t>GLOBAL PAYMENTS SPA</t>
  </si>
  <si>
    <t>Z9D377BF02</t>
  </si>
  <si>
    <t>Servizio professionale per la predisposizione di perizia di stima di immobile</t>
  </si>
  <si>
    <t>01504340546</t>
  </si>
  <si>
    <t>GEOM. LUCA CAINI</t>
  </si>
  <si>
    <t>ZEC37AD4FD</t>
  </si>
  <si>
    <t>Fornitura licenze per SQL Server 2019 Standard Edition per aggiornamento di versione del DB della procedura Atlante</t>
  </si>
  <si>
    <t>9546081B3D</t>
  </si>
  <si>
    <t>SERVIZI DI SUPPORTO IN AMBITO «SANITÀ DIGITALE - Sistemi Informativi Clinico-Assistenziali»</t>
  </si>
  <si>
    <t xml:space="preserve">04662680158 - 13221390159 - 97346000157 - 00805970159 - 07917330636 </t>
  </si>
  <si>
    <t>KPMG ADVISORY
S.p.a. (Mandataria) - MCKINSEY &amp; COMPANY, INC. ITALY – EY ADVISORY S.p.a. - P.A. ADVICE S.p.A. -
FONDAZIONE POLITECNICO DI MILANO (mandanti),</t>
  </si>
  <si>
    <t>Z7737E8214</t>
  </si>
  <si>
    <t>Manutenzione del sito web istituzionale della Regione Umbria</t>
  </si>
  <si>
    <t>01973270604</t>
  </si>
  <si>
    <t>EUROLINK SOCIETA' A RESPONSABILITA' LIMITATA</t>
  </si>
  <si>
    <t>ZE537BED7A</t>
  </si>
  <si>
    <t>SERVIZIO DI RECUPERO DATI PREGRESSI RELATIVI
AI REFERTI DI RADIOLOGIE SU FSE</t>
  </si>
  <si>
    <t>00873670152</t>
  </si>
  <si>
    <t>AGFA-GEVAERT S.P.A.</t>
  </si>
  <si>
    <t>95844477DE</t>
  </si>
  <si>
    <t>Fornitura di Server e componenti opzionali con manutenzione in garanzia per la durata di 60 mesi.</t>
  </si>
  <si>
    <t>ITALWARE SRL</t>
  </si>
  <si>
    <t>Z3737D45C9</t>
  </si>
  <si>
    <t>servizio di supporto al Resp. Qualità agli audit periodici da parte
dell'organismo di certificazione (DNV) al fine del rinnovo della Certificazione ISO/IEC 27001 estesa con i
controlli previsti dagli Standard Internazionali ISO/IEC 27017 e ISO/IEC 27018.-</t>
  </si>
  <si>
    <t>Alfonso De Cristofaro</t>
  </si>
  <si>
    <t>Z303815623</t>
  </si>
  <si>
    <t>Acquisto di spazio pubblicitario sul quotidiano “Il Messaggero” Agenzia Piemme</t>
  </si>
  <si>
    <t>08856650968</t>
  </si>
  <si>
    <t>PIEMME</t>
  </si>
  <si>
    <t>245bis</t>
  </si>
  <si>
    <t>ZEF3881347</t>
  </si>
  <si>
    <t>Acquisto di spazio pubblicitario sul quotidiano “Il Corriere dell’Umbria” Agenzia Manzoni</t>
  </si>
  <si>
    <t>08526500155</t>
  </si>
  <si>
    <t>A. Manzoni &amp; C S.p.A</t>
  </si>
  <si>
    <t>Servizi correlati alla piattaforma di e-procurement di negoziazione di proprietà del
 fornitore Net4market- Csamed, per l’anno 2023 con opzione di rinnovo, anche parziale, per l’anno 2024.</t>
  </si>
  <si>
    <t>02362600344</t>
  </si>
  <si>
    <t>CSAMED SRL</t>
  </si>
  <si>
    <t>Z7F37FB529</t>
  </si>
  <si>
    <t>Servizio di facchinaggio nelle sedi di PuntoZero</t>
  </si>
  <si>
    <t>02821080542</t>
  </si>
  <si>
    <t>CONSORZIO REAL CLEAN GROUP</t>
  </si>
  <si>
    <t>CONSORZIO</t>
  </si>
  <si>
    <t>Z4C38416CC</t>
  </si>
  <si>
    <t>Fornitura gasolio per gruppo elettrogeno Data Center Terni</t>
  </si>
  <si>
    <t>02701740108</t>
  </si>
  <si>
    <t>ENI FUEL SPA</t>
  </si>
  <si>
    <t>Z223901EE5</t>
  </si>
  <si>
    <t>Supporto/Manutenzione della componente Trend Micro - Tipping Point</t>
  </si>
  <si>
    <t>95407560EC</t>
  </si>
  <si>
    <t>03595290549</t>
  </si>
  <si>
    <t>Z573895FDE</t>
  </si>
  <si>
    <t>acquisto di spazio pubblicitario sul quotidiano “La Nazione”</t>
  </si>
  <si>
    <t>00326930377</t>
  </si>
  <si>
    <t>SPEED</t>
  </si>
  <si>
    <t>Z9738657EB</t>
  </si>
  <si>
    <t>Assessment tecnico e riconfigurazione architetturale del sistema Turismatica</t>
  </si>
  <si>
    <t>95437496D1</t>
  </si>
  <si>
    <t>Servizio di attivazione del Sistema Wildix Virtuale (Cloud) versione 5.03 sul Datacenter di PuntoZero inclusa la migrazione dall'attuale centrale telefonica Wildix e acquisizione delle relative licenze, servizio di assistenza tecnica e integrazione di X-Caracal</t>
  </si>
  <si>
    <t>958675587D</t>
  </si>
  <si>
    <t>Progetto Supporto alla governance Sistema Lavoro Arpal - consulenza</t>
  </si>
  <si>
    <t>ZE33900D4D</t>
  </si>
  <si>
    <t>incrementazione del software INAZ già in nostro uso con ulteriore applicativo per previsione budget personale</t>
  </si>
  <si>
    <t>05026960962</t>
  </si>
  <si>
    <t>INAZ</t>
  </si>
  <si>
    <t>Z3938F487D</t>
  </si>
  <si>
    <t>smaltimento di rifiuti speciali ed ingombranti presso la sede legale di Punto Zero</t>
  </si>
  <si>
    <t>03338920543</t>
  </si>
  <si>
    <t>BIONDI RECUPERI ECOLOGIA S.R.L.</t>
  </si>
  <si>
    <t>ZBA38E1EE1</t>
  </si>
  <si>
    <t>Fornitura  di taccuini con logo aziendale</t>
  </si>
  <si>
    <t>01525700546</t>
  </si>
  <si>
    <t>COMITALIA</t>
  </si>
  <si>
    <t>Z9B38E2927</t>
  </si>
  <si>
    <t>Migrazione delle linee mobili aziendali, attivazione di nuove utenze e fornitura terminali a noleggio in Adesione alla Convenzione Consip Telefonia Mobile 8</t>
  </si>
  <si>
    <t>Telecom Italia S.p.A</t>
  </si>
  <si>
    <t>Z8338F0627</t>
  </si>
  <si>
    <t>Servizio di pubblicazione per  procedura della gara dell'Elisoccorso</t>
  </si>
  <si>
    <t>04656100726</t>
  </si>
  <si>
    <t>INFO</t>
  </si>
  <si>
    <t>Z9738407B7</t>
  </si>
  <si>
    <t>Servizio di manutenzione Sito web istituzionale - archivio contenuti (versione 2009-2014) e pubblicazione ordinanze</t>
  </si>
  <si>
    <t>Z77392EBFA</t>
  </si>
  <si>
    <t>Implementazione servizio di manutenzione adeguativa ed evolutiva, upgrade versione sw, attività una tantum su protocollo INTERPA</t>
  </si>
  <si>
    <t>ZB33926B0A</t>
  </si>
  <si>
    <t>SERVIZIO DI MANUTENZIONE, ASSISTENZA E RINNOVO LICENZA D’USO DEI MODULI SOFTWARE SITI RELATIVI AL PROGETTO GIT</t>
  </si>
  <si>
    <t>Abaco S.p.A.</t>
  </si>
  <si>
    <t>Z692FE5BBE</t>
  </si>
  <si>
    <t>Abbonamento alla banca dati Leggi d'Italia</t>
  </si>
  <si>
    <t>010209790152</t>
  </si>
  <si>
    <t>WOLTERS KLUWER ITALIA SRL</t>
  </si>
  <si>
    <t>8265811B03</t>
  </si>
  <si>
    <t>Affidamento triennale del servizio di pulizia dei locali della sede di Umbria Salute e Servizi e fornitura del materiale di consumo per i servizi igienici</t>
  </si>
  <si>
    <t>02085880561</t>
  </si>
  <si>
    <t>JOB SOLUTION SCARL</t>
  </si>
  <si>
    <t>AFFIDAMENTO TRIENNALE DEL SERVIZIO DI VIGILANZA DEI LOCALI DELLA SEDE DI UMBRIA SALUTE E SERVIZI, AI SENSI DELL'ART. 36 COMMA 2 LETT. A) DEL D. LGS. 50/2016</t>
  </si>
  <si>
    <t>01860390564</t>
  </si>
  <si>
    <t>SECURPOOL SRL</t>
  </si>
  <si>
    <t>811781158E</t>
  </si>
  <si>
    <t>Servizi di telefonia fissa - Adesione a Convenzione Telefonia Fissa 5</t>
  </si>
  <si>
    <t>12878470157</t>
  </si>
  <si>
    <t>FASTWEB</t>
  </si>
  <si>
    <t>7971997C07</t>
  </si>
  <si>
    <t>Fornitura di un data center all in one e dei servizi connessi</t>
  </si>
  <si>
    <t>02013090424-00941910788-93026890017-05174160480</t>
  </si>
  <si>
    <t>FILIPPETTI SPA-SIELTE SPA-VODAFONE ITALIA SPA-WEBKORNER SRL</t>
  </si>
  <si>
    <t>093026890017</t>
  </si>
  <si>
    <t>VODAFONE ITALIA SPA</t>
  </si>
  <si>
    <t>ZBD2B661E2</t>
  </si>
  <si>
    <t>Abbonamento al Sistema Leggi d’Italia per il quinquennio 2020-2024</t>
  </si>
  <si>
    <t>WOLTERS KLUWER ITALIA S.R.L.</t>
  </si>
  <si>
    <t>8066208D67</t>
  </si>
  <si>
    <t>Acquisizione licenza d'uso per sistema stratificazione sanità</t>
  </si>
  <si>
    <t>00100190610-91409370375</t>
  </si>
  <si>
    <t>RTI EFFEPICI SOLUTIONS E JOHNS HOPKINS HEALTHCARE LLC</t>
  </si>
  <si>
    <t>ZA92BC1069</t>
  </si>
  <si>
    <t xml:space="preserve">Fornitura Suite Qenter® per la registrazione
automatica e la gestione digitale degli accessi dei visitatori in azienda per 48 mesi
</t>
  </si>
  <si>
    <t>8277021DCB</t>
  </si>
  <si>
    <t>Servizi di connettività e sicurezza nell'ambito del Sistema Pubblico di Connettività 2 (SPC2) - Sanità</t>
  </si>
  <si>
    <t>827710317A</t>
  </si>
  <si>
    <t>Servizi di connettività e sicurezza nell'ambito del Sistema Pubblico di Connettività 2 (SPC2) - Regione Umbria</t>
  </si>
  <si>
    <t>827711073F</t>
  </si>
  <si>
    <t>Servizi di connettività e sicurezza nell'ambito del Sistema Pubblico di Connettività 2 (SPC2) - Enti Locali</t>
  </si>
  <si>
    <t>RDO all’interno del MePA per la fornitura, l’installazione e il supporto per 36 mesi di componenti per l’upgrade dello storage Oceanstor 5300 V5. prj 1504</t>
  </si>
  <si>
    <t>01767840497</t>
  </si>
  <si>
    <t>ICT PLUS SRL</t>
  </si>
  <si>
    <t>Z832C9C60D</t>
  </si>
  <si>
    <t>Migrazione servizio 075075075</t>
  </si>
  <si>
    <t>012878470157</t>
  </si>
  <si>
    <t>FASTWEB SPA</t>
  </si>
  <si>
    <t>Z8C2CE2C18</t>
  </si>
  <si>
    <t>Migrazione Linea Fissa Isdn Pra Comune Di Marsciano</t>
  </si>
  <si>
    <t>ZB12D623A3</t>
  </si>
  <si>
    <t>Cauzione polizza fidejussoria n. 2292646 relativa all'autorizzazione allo scavo in via del Giochetto aPerugia - polizza triennale all risks property + elettronica - polizza triennale infortuni dirigenti industriali - polizza triennale responsabilita’ civile terzi ed operai</t>
  </si>
  <si>
    <t>01805380563</t>
  </si>
  <si>
    <t>EUROPEAN BROKERS SRL</t>
  </si>
  <si>
    <t>Z102D9832D</t>
  </si>
  <si>
    <t>Servizio recall Linea Fissa ISDN 20 canali su Convenzione Consip TF5 Fastweb</t>
  </si>
  <si>
    <t>ZB12D98D3C</t>
  </si>
  <si>
    <t>Servizio di vigilanza e videosorveglianza tramite collegamento di un sistema di allarme fornito in comodato d'uso per 36 mesi presso il DCRU di Terni</t>
  </si>
  <si>
    <t>Z2D2E2261B</t>
  </si>
  <si>
    <t>Servizio di noleggio di n. 2 stampanti multifunzione Kyocera per 60 mesi</t>
  </si>
  <si>
    <t>KYOCERA DOCUMENT SOLUTIONS ITALIA SPA</t>
  </si>
  <si>
    <t>Fornitura di un Web Application Firewall e dei connessi servizi d’installazione, startup e assistenza/manutenzione in garanzia per la durata di 36 mesi</t>
  </si>
  <si>
    <t>08522211005 - 14111311008 - 08942951008</t>
  </si>
  <si>
    <t>CORE SISTEMI SRL-VISTA TECHONOLOGY-ITI SRL - ITI INNOVAZIONE TECNOLOGICA ITALIANA SRL</t>
  </si>
  <si>
    <t>VISTA TECHNOLOGY SRL</t>
  </si>
  <si>
    <t>Noleggio n.42 PC per 36 mesi</t>
  </si>
  <si>
    <t>WEBKORNER SRL</t>
  </si>
  <si>
    <t>85577731B0</t>
  </si>
  <si>
    <t>Fornitura di una Suite diCollaboration</t>
  </si>
  <si>
    <t>07-SISTEMA DINAMICO DI ACQUISIZIONE</t>
  </si>
  <si>
    <t>00488410010 - 03301640482</t>
  </si>
  <si>
    <t>TELECOM ITALIA SPA-VAR GROUP SPA</t>
  </si>
  <si>
    <t>'00488410010</t>
  </si>
  <si>
    <t>Z243026C0D</t>
  </si>
  <si>
    <t>Certificato triennale per il Comune di Corciano RapidSSL sol.comune.corciano.pg.it</t>
  </si>
  <si>
    <t>FR53508308079</t>
  </si>
  <si>
    <t>SSL247 SARL</t>
  </si>
  <si>
    <t>Fornitura 100 Access Point da interno - Progetto 1489 #WIFIUMBRIA</t>
  </si>
  <si>
    <t>8603038B89</t>
  </si>
  <si>
    <t>Fornitura di un sistema di firma remota e grafometrica</t>
  </si>
  <si>
    <t>Z3330B3C3B</t>
  </si>
  <si>
    <t>Servizio MPLS LIGHT 40 per attivazione e canone per 24 mesi per USLUMBRIA2 presso Ambulatorio Guardia Medica Località Casermette - Colfiorito</t>
  </si>
  <si>
    <t>02679370540</t>
  </si>
  <si>
    <t>CONNESI S.P.A.</t>
  </si>
  <si>
    <t>Z023129C27</t>
  </si>
  <si>
    <t>Attivazione utenze in abbonamento N. 4 SIM DATI 70 GB 24 MESI INTERNET SUPER PA - SERVIZI DI TELEFONIA E CONNETTIVITà</t>
  </si>
  <si>
    <t>8716867A33</t>
  </si>
  <si>
    <t>Fornitura di licenze SW VMWare e Software Assurance per 36 mesi - PRJ 1594</t>
  </si>
  <si>
    <t xml:space="preserve">03410070365
04108030281
05685740721
01763870225
02013090424
03349070361
03530570237
02824320176
05231661009
11362171008
00488410010
03301640482
</t>
  </si>
  <si>
    <t>AD CONSULTING SPA
ARSLOGICA SISTEMI SRL
C&amp;C CONSULTING SPA
DEDAGROUP SPA
FILIPPETTI SPA
IFICONSULTING SRL
KIRATECH SPA
LUTECH SPA
R1 SPA
REVOBYTE SRL
TELECOM ITALIA SPA
VAR GROUP SPA</t>
  </si>
  <si>
    <t>ZB53170DB3</t>
  </si>
  <si>
    <t>Fornitura di un certificato SSL “The RapidSSL SSL Certificate” necessario per la sicurezza del sito www.cupumbria.it per 3 anni dal 05/05/2021</t>
  </si>
  <si>
    <t>CheapSSLsecurity Web Security Solutions</t>
  </si>
  <si>
    <t>873260017E</t>
  </si>
  <si>
    <t>Fornitura, configurazione e manutenzione per 48 mesi di apparati Huawei e CPE per la realizzazione di reti di telecomunicazioni in fibra ottica. Rete Man di Foligno - CUP I64C08000050002</t>
  </si>
  <si>
    <t>874454961D</t>
  </si>
  <si>
    <t>Servizi professionali di sviluppo JAVA finalizzati alla manutenzione correttiva, adeguativa ed evolutiva sulla piattaforma GIT</t>
  </si>
  <si>
    <t>Z9F31C4317</t>
  </si>
  <si>
    <t>Fornitura di apparati – n. 11 router 4G/Wifi/porta fibra, da destinarsi alla infrastruttura di rete di Umbria Digitale - AREA B</t>
  </si>
  <si>
    <t>00941910788</t>
  </si>
  <si>
    <t>SIELTE S.P.A.</t>
  </si>
  <si>
    <t>Z6231EC681</t>
  </si>
  <si>
    <t>Servizio di connettività wireless ethernt-over-mpls, consegnato su POP Applico, presso Panicale e Norcia, relativamente alle USL 1 e 2, con attivazione e canone per 24 mesi</t>
  </si>
  <si>
    <t>02783040542</t>
  </si>
  <si>
    <t>TECNOTEL SERVIZI TECNOLOGICI SRL</t>
  </si>
  <si>
    <t>Z3D3245BDC</t>
  </si>
  <si>
    <t>Fornitura, comprensiva di sopralluogo, installazione e manutenzione, di n. 50 Access Point Indoor e accessori - PRJ 1489</t>
  </si>
  <si>
    <t>88115229FA</t>
  </si>
  <si>
    <t>Fornitura, installazione e supporto per 36 mesi di componenti per l’espansione dello storage Oceanstor 5300 V5 - PRJ 1594</t>
  </si>
  <si>
    <t>Fornitura, installazione e servizio di assistenza e manutenzione per 36 mesi dalla data del collaudo di n. 2 server Blade HPe /rack-mountable</t>
  </si>
  <si>
    <t>8812279AAC</t>
  </si>
  <si>
    <t>Fornitura di licenze Microsoft Dynamics 365 per la durata di 36 mesi - PRJ 1589</t>
  </si>
  <si>
    <t>Z53328C17C</t>
  </si>
  <si>
    <t>Polizza fidejussoria lavori comune Foligno biennale - Autorizzazione n. 200 del 06/07/2021 - progetto esecutivo Man Foligno - Attrezzaggio tecnologico</t>
  </si>
  <si>
    <t>Z5D32BB724</t>
  </si>
  <si>
    <t>Fornitura e installazione, assistenza e garanzia di un centralino telefonico presso la Residenza Universitaria ADISU di via Favarone a Perugia per i servizi UC&amp;C attraverso un sistema con tecnologia IP/VoIP</t>
  </si>
  <si>
    <t>ZC9331166F</t>
  </si>
  <si>
    <t>Servizio di connettività Internet a banda ultra-larga con canone per 24 mesi - Upgrade e adeguamento canoni, per le sedi comunali di Citerna, Preci, San Venanzo e Poggiodomo</t>
  </si>
  <si>
    <t>ZB53332C4D</t>
  </si>
  <si>
    <t>Servizio Connessione VDSL presso sede ASL 2 - Centro Salute Fabro Scalo per 24 mesi oltre attivazione</t>
  </si>
  <si>
    <t>02142420542</t>
  </si>
  <si>
    <t>UMBRIANET SRL</t>
  </si>
  <si>
    <t>Z35333A7A8</t>
  </si>
  <si>
    <t>n. 2 certificati S/MIME Corporate di durata triennale per il modulo SiopePlus per il Comune di Ficulle e il Comune di Monte castello di Vibio</t>
  </si>
  <si>
    <t>CIG 89490838E8</t>
  </si>
  <si>
    <t>Servizio di collegamento Giganet a 10 Gbit/sec in singola via terminato in fibra ottica tra il POP Piazzale Antonio Bosco 3 Terni e il POP Via Fiume 13 Perugia, per 36 mesi</t>
  </si>
  <si>
    <t>ZCA33AB2B3</t>
  </si>
  <si>
    <t>Fornitura in opera e manutenzione per 48 mesi di switch core - PRJ 1504</t>
  </si>
  <si>
    <t>93026890017 - 04472901000</t>
  </si>
  <si>
    <t>VODAFONE ITALIA SPA - CONVERGE ITALIA SPA</t>
  </si>
  <si>
    <t>Z1D342BE1E</t>
  </si>
  <si>
    <t>Servizio Connessione VDSL presso sede ASL 2 - Fornole Amelia (TR) E San Gemini per 24 mesi oltre attivazione</t>
  </si>
  <si>
    <t>9035733ABF</t>
  </si>
  <si>
    <t>Fornitura triennale Licenze Qlik Sense Enterprise, dei relativi servizi formativi e di installazione, configurazione, supporto e sviluppo dei cruscotti condivisi. PRJ-1618 'Cruscotti specialistica - Fase 1'</t>
  </si>
  <si>
    <t>ITREVIEW SRL</t>
  </si>
  <si>
    <t>Servizio di manutenzione Centrale Telefonica Regione Umbria Avaya per la durata di 2 anni - PdE 2022 SIER</t>
  </si>
  <si>
    <t>9038682C56</t>
  </si>
  <si>
    <t>Servizio di connettività per 60 mesi per n. 9 scuole dell'Umbria - SVILUPPO BANDA ULTRA LARGA RELATIVO AL PIANO SCUOLE UMBRIA</t>
  </si>
  <si>
    <t>TIM</t>
  </si>
  <si>
    <t>ZD634A71B3</t>
  </si>
  <si>
    <t>Colocazione presso il POP di Foligno in modalità una tantum (IRU 15 anni), comprensivo del relativo raccordo alla rete in fibra ottica Man di Foligno di Umbria Digitale</t>
  </si>
  <si>
    <t>09320630966</t>
  </si>
  <si>
    <t>OPEN FIBER SPA</t>
  </si>
  <si>
    <t>Fornitura di licenze Microsoft
Dynamics 365 per la durata di 30 mesi</t>
  </si>
  <si>
    <t>Z2F34AEA63</t>
  </si>
  <si>
    <t>Contratto 2022-2023 postazioni Towertel</t>
  </si>
  <si>
    <t>013223630156</t>
  </si>
  <si>
    <t>TOWERTEL SPA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</si>
</sst>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&quot;€&quot;#,##0.00"/>
    <numFmt numFmtId="165" formatCode="d/m/yyyy"/>
    <numFmt numFmtId="166" formatCode="_-* #,##0.00\ &quot;€&quot;_-;\-* #,##0.00\ &quot;€&quot;_-;_-* &quot;-&quot;??\ &quot;€&quot;_-;_-@"/>
    <numFmt numFmtId="167" formatCode="dd/mm/yy"/>
  </numFmts>
  <fonts count="8">
    <font>
      <sz val="10.0"/>
      <color rgb="FF000000"/>
      <name val="Arial"/>
      <scheme val="minor"/>
    </font>
    <font>
      <sz val="9.0"/>
      <color rgb="FF000000"/>
      <name val="Arial"/>
    </font>
    <font>
      <b/>
      <sz val="9.0"/>
      <color rgb="FF000000"/>
      <name val="Arial"/>
    </font>
    <font/>
    <font>
      <b/>
      <sz val="9.0"/>
      <color theme="1"/>
      <name val="Arial"/>
    </font>
    <font>
      <sz val="9.0"/>
      <color theme="1"/>
      <name val="Arial"/>
    </font>
    <font>
      <sz val="9.0"/>
      <color rgb="FFFF0000"/>
      <name val="Arial"/>
    </font>
    <font>
      <u/>
      <sz val="9.0"/>
      <color rgb="FF0000FF"/>
      <name val="Arial"/>
    </font>
  </fonts>
  <fills count="5">
    <fill>
      <patternFill patternType="none"/>
    </fill>
    <fill>
      <patternFill patternType="lightGray"/>
    </fill>
    <fill>
      <patternFill patternType="solid">
        <fgColor rgb="FFD9E6FC"/>
        <bgColor rgb="FFD9E6FC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</fills>
  <borders count="6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medium">
        <color rgb="FF000000"/>
      </bottom>
    </border>
  </borders>
  <cellStyleXfs count="1">
    <xf borderId="0" fillId="0" fontId="0" numFmtId="0" applyAlignment="1" applyFont="1"/>
  </cellStyleXfs>
  <cellXfs count="4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0" fillId="0" fontId="1" numFmtId="2" xfId="0" applyAlignment="1" applyFont="1" applyNumberFormat="1">
      <alignment horizontal="center"/>
    </xf>
    <xf borderId="0" fillId="0" fontId="1" numFmtId="0" xfId="0" applyAlignment="1" applyFont="1">
      <alignment horizontal="center" shrinkToFit="0" wrapText="1"/>
    </xf>
    <xf borderId="0" fillId="0" fontId="1" numFmtId="0" xfId="0" applyAlignment="1" applyFont="1">
      <alignment horizontal="left" shrinkToFit="0" wrapText="1"/>
    </xf>
    <xf borderId="1" fillId="2" fontId="2" numFmtId="0" xfId="0" applyAlignment="1" applyBorder="1" applyFill="1" applyFont="1">
      <alignment horizontal="center"/>
    </xf>
    <xf borderId="2" fillId="0" fontId="3" numFmtId="0" xfId="0" applyBorder="1" applyFont="1"/>
    <xf borderId="3" fillId="0" fontId="3" numFmtId="0" xfId="0" applyBorder="1" applyFont="1"/>
    <xf borderId="1" fillId="2" fontId="2" numFmtId="0" xfId="0" applyAlignment="1" applyBorder="1" applyFont="1">
      <alignment horizontal="center" shrinkToFit="0" wrapText="1"/>
    </xf>
    <xf borderId="4" fillId="3" fontId="4" numFmtId="0" xfId="0" applyAlignment="1" applyBorder="1" applyFill="1" applyFont="1">
      <alignment horizontal="center" shrinkToFit="0" wrapText="1"/>
    </xf>
    <xf borderId="4" fillId="3" fontId="2" numFmtId="2" xfId="0" applyAlignment="1" applyBorder="1" applyFont="1" applyNumberFormat="1">
      <alignment horizontal="center" shrinkToFit="0" wrapText="1"/>
    </xf>
    <xf borderId="4" fillId="3" fontId="2" numFmtId="0" xfId="0" applyAlignment="1" applyBorder="1" applyFont="1">
      <alignment horizontal="center" shrinkToFit="0" wrapText="1"/>
    </xf>
    <xf borderId="4" fillId="3" fontId="4" numFmtId="0" xfId="0" applyAlignment="1" applyBorder="1" applyFont="1">
      <alignment horizontal="left" shrinkToFit="0" wrapText="1"/>
    </xf>
    <xf borderId="4" fillId="3" fontId="2" numFmtId="0" xfId="0" applyAlignment="1" applyBorder="1" applyFont="1">
      <alignment horizontal="center"/>
    </xf>
    <xf borderId="4" fillId="4" fontId="2" numFmtId="0" xfId="0" applyAlignment="1" applyBorder="1" applyFill="1" applyFont="1">
      <alignment horizontal="center" shrinkToFit="0" wrapText="1"/>
    </xf>
    <xf borderId="4" fillId="4" fontId="4" numFmtId="0" xfId="0" applyAlignment="1" applyBorder="1" applyFont="1">
      <alignment horizontal="center" shrinkToFit="0" wrapText="1"/>
    </xf>
    <xf borderId="0" fillId="0" fontId="5" numFmtId="0" xfId="0" applyAlignment="1" applyFont="1">
      <alignment horizontal="center"/>
    </xf>
    <xf quotePrefix="1" borderId="0" fillId="0" fontId="5" numFmtId="2" xfId="0" applyAlignment="1" applyFont="1" applyNumberFormat="1">
      <alignment horizontal="center"/>
    </xf>
    <xf borderId="0" fillId="0" fontId="5" numFmtId="14" xfId="0" applyAlignment="1" applyFont="1" applyNumberFormat="1">
      <alignment horizontal="center"/>
    </xf>
    <xf borderId="0" fillId="0" fontId="5" numFmtId="0" xfId="0" applyAlignment="1" applyFont="1">
      <alignment horizontal="center" shrinkToFit="0" wrapText="1"/>
    </xf>
    <xf borderId="0" fillId="0" fontId="5" numFmtId="0" xfId="0" applyAlignment="1" applyFont="1">
      <alignment horizontal="left" shrinkToFit="0" wrapText="1"/>
    </xf>
    <xf quotePrefix="1" borderId="0" fillId="0" fontId="5" numFmtId="0" xfId="0" applyAlignment="1" applyFont="1">
      <alignment horizontal="center"/>
    </xf>
    <xf borderId="0" fillId="0" fontId="5" numFmtId="164" xfId="0" applyAlignment="1" applyFont="1" applyNumberFormat="1">
      <alignment horizontal="center"/>
    </xf>
    <xf borderId="0" fillId="0" fontId="5" numFmtId="165" xfId="0" applyAlignment="1" applyFont="1" applyNumberFormat="1">
      <alignment horizontal="center"/>
    </xf>
    <xf borderId="0" fillId="0" fontId="6" numFmtId="166" xfId="0" applyAlignment="1" applyFont="1" applyNumberFormat="1">
      <alignment horizontal="center"/>
    </xf>
    <xf borderId="0" fillId="0" fontId="1" numFmtId="164" xfId="0" applyAlignment="1" applyFont="1" applyNumberFormat="1">
      <alignment horizontal="center"/>
    </xf>
    <xf borderId="0" fillId="0" fontId="1" numFmtId="166" xfId="0" applyAlignment="1" applyFont="1" applyNumberFormat="1">
      <alignment horizontal="center"/>
    </xf>
    <xf borderId="0" fillId="0" fontId="7" numFmtId="0" xfId="0" applyAlignment="1" applyFont="1">
      <alignment horizontal="center" shrinkToFit="0" wrapText="1"/>
    </xf>
    <xf borderId="0" fillId="0" fontId="5" numFmtId="167" xfId="0" applyAlignment="1" applyFont="1" applyNumberFormat="1">
      <alignment horizontal="center"/>
    </xf>
    <xf borderId="0" fillId="0" fontId="1" numFmtId="0" xfId="0" applyAlignment="1" applyFont="1">
      <alignment horizontal="center" shrinkToFit="0" vertical="center" wrapText="1"/>
    </xf>
    <xf borderId="0" fillId="0" fontId="5" numFmtId="0" xfId="0" applyAlignment="1" applyFont="1">
      <alignment horizontal="center" vertical="center"/>
    </xf>
    <xf borderId="0" fillId="0" fontId="1" numFmtId="0" xfId="0" applyAlignment="1" applyFont="1">
      <alignment horizontal="center" vertical="center"/>
    </xf>
    <xf quotePrefix="1" borderId="0" fillId="0" fontId="1" numFmtId="0" xfId="0" applyAlignment="1" applyFont="1">
      <alignment horizontal="center"/>
    </xf>
    <xf quotePrefix="1" borderId="0" fillId="0" fontId="1" numFmtId="0" xfId="0" applyAlignment="1" applyFont="1">
      <alignment horizontal="center" shrinkToFit="0" wrapText="1"/>
    </xf>
    <xf borderId="0" fillId="0" fontId="1" numFmtId="14" xfId="0" applyAlignment="1" applyFont="1" applyNumberFormat="1">
      <alignment horizontal="center"/>
    </xf>
    <xf borderId="5" fillId="0" fontId="5" numFmtId="0" xfId="0" applyAlignment="1" applyBorder="1" applyFont="1">
      <alignment horizontal="center"/>
    </xf>
    <xf quotePrefix="1" borderId="5" fillId="0" fontId="5" numFmtId="2" xfId="0" applyAlignment="1" applyBorder="1" applyFont="1" applyNumberFormat="1">
      <alignment horizontal="center"/>
    </xf>
    <xf borderId="5" fillId="0" fontId="5" numFmtId="14" xfId="0" applyAlignment="1" applyBorder="1" applyFont="1" applyNumberFormat="1">
      <alignment horizontal="center"/>
    </xf>
    <xf borderId="5" fillId="0" fontId="5" numFmtId="0" xfId="0" applyAlignment="1" applyBorder="1" applyFont="1">
      <alignment horizontal="center" shrinkToFit="0" wrapText="1"/>
    </xf>
    <xf borderId="5" fillId="0" fontId="5" numFmtId="0" xfId="0" applyAlignment="1" applyBorder="1" applyFont="1">
      <alignment horizontal="left" shrinkToFit="0" wrapText="1"/>
    </xf>
    <xf quotePrefix="1" borderId="5" fillId="0" fontId="5" numFmtId="0" xfId="0" applyAlignment="1" applyBorder="1" applyFont="1">
      <alignment horizontal="center"/>
    </xf>
    <xf borderId="5" fillId="0" fontId="5" numFmtId="164" xfId="0" applyAlignment="1" applyBorder="1" applyFont="1" applyNumberFormat="1">
      <alignment horizontal="center"/>
    </xf>
    <xf borderId="5" fillId="0" fontId="5" numFmtId="165" xfId="0" applyAlignment="1" applyBorder="1" applyFont="1" applyNumberFormat="1">
      <alignment horizontal="center"/>
    </xf>
    <xf borderId="5" fillId="0" fontId="6" numFmtId="166" xfId="0" applyAlignment="1" applyBorder="1" applyFont="1" applyNumberFormat="1">
      <alignment horizontal="center"/>
    </xf>
    <xf borderId="5" fillId="0" fontId="1" numFmtId="0" xfId="0" applyAlignment="1" applyBorder="1" applyFont="1">
      <alignment horizontal="center"/>
    </xf>
    <xf borderId="0" fillId="0" fontId="1" numFmtId="4" xfId="0" applyAlignment="1" applyFont="1" applyNumberFormat="1">
      <alignment horizontal="center"/>
    </xf>
    <xf borderId="0" fillId="0" fontId="1" numFmtId="14" xfId="0" applyAlignment="1" applyFont="1" applyNumberFormat="1">
      <alignment horizontal="center" readingOrder="0"/>
    </xf>
    <xf borderId="0" fillId="0" fontId="1" numFmtId="0" xfId="0" applyAlignment="1" applyFont="1">
      <alignment horizontal="center" readingOrder="0"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://goodmen.it/" TargetMode="External"/><Relationship Id="rId2" Type="http://schemas.openxmlformats.org/officeDocument/2006/relationships/hyperlink" Target="http://goodmen.it/" TargetMode="External"/><Relationship Id="rId3" Type="http://schemas.openxmlformats.org/officeDocument/2006/relationships/hyperlink" Target="http://goodmen.it/" TargetMode="External"/><Relationship Id="rId4" Type="http://schemas.openxmlformats.org/officeDocument/2006/relationships/hyperlink" Target="http://goodmen.it/" TargetMode="External"/><Relationship Id="rId5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2.63" defaultRowHeight="15.0"/>
  <cols>
    <col customWidth="1" min="1" max="1" width="9.75"/>
    <col customWidth="1" min="2" max="2" width="11.63"/>
    <col customWidth="1" min="3" max="3" width="13.38"/>
    <col customWidth="1" min="4" max="4" width="15.63"/>
    <col customWidth="1" min="5" max="5" width="58.88"/>
    <col customWidth="1" min="6" max="6" width="35.63"/>
    <col customWidth="1" min="7" max="7" width="20.25"/>
    <col customWidth="1" min="8" max="8" width="22.75"/>
    <col customWidth="1" min="9" max="9" width="17.25"/>
    <col customWidth="1" min="10" max="10" width="20.13"/>
    <col customWidth="1" min="11" max="11" width="29.25"/>
    <col customWidth="1" min="12" max="12" width="21.0"/>
    <col customWidth="1" min="13" max="13" width="22.0"/>
    <col customWidth="1" min="14" max="14" width="17.75"/>
    <col customWidth="1" min="15" max="15" width="21.0"/>
    <col customWidth="1" min="16" max="16" width="11.13"/>
    <col customWidth="1" min="17" max="36" width="9.75"/>
  </cols>
  <sheetData>
    <row r="1" ht="15.75" customHeight="1">
      <c r="A1" s="1"/>
      <c r="B1" s="1"/>
      <c r="C1" s="2"/>
      <c r="D1" s="1"/>
      <c r="E1" s="3"/>
      <c r="F1" s="4"/>
      <c r="G1" s="5" t="s">
        <v>0</v>
      </c>
      <c r="H1" s="6"/>
      <c r="I1" s="6"/>
      <c r="J1" s="7"/>
      <c r="K1" s="8" t="s">
        <v>1</v>
      </c>
      <c r="L1" s="6"/>
      <c r="M1" s="7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ht="49.5" customHeight="1">
      <c r="A2" s="9" t="s">
        <v>2</v>
      </c>
      <c r="B2" s="9" t="s">
        <v>3</v>
      </c>
      <c r="C2" s="10" t="s">
        <v>4</v>
      </c>
      <c r="D2" s="11" t="s">
        <v>5</v>
      </c>
      <c r="E2" s="9" t="s">
        <v>6</v>
      </c>
      <c r="F2" s="12" t="s">
        <v>7</v>
      </c>
      <c r="G2" s="13" t="s">
        <v>8</v>
      </c>
      <c r="H2" s="11" t="s">
        <v>9</v>
      </c>
      <c r="I2" s="11" t="s">
        <v>10</v>
      </c>
      <c r="J2" s="9" t="s">
        <v>11</v>
      </c>
      <c r="K2" s="9" t="s">
        <v>9</v>
      </c>
      <c r="L2" s="9" t="s">
        <v>10</v>
      </c>
      <c r="M2" s="9" t="s">
        <v>12</v>
      </c>
      <c r="N2" s="9" t="s">
        <v>13</v>
      </c>
      <c r="O2" s="9" t="s">
        <v>14</v>
      </c>
      <c r="P2" s="9" t="s">
        <v>15</v>
      </c>
      <c r="Q2" s="14"/>
      <c r="R2" s="14"/>
      <c r="S2" s="14"/>
      <c r="T2" s="14"/>
      <c r="U2" s="14"/>
      <c r="V2" s="14"/>
      <c r="W2" s="14"/>
      <c r="X2" s="15"/>
      <c r="Y2" s="14"/>
      <c r="Z2" s="14"/>
      <c r="AA2" s="14"/>
      <c r="AB2" s="14"/>
      <c r="AC2" s="15"/>
      <c r="AD2" s="14"/>
      <c r="AE2" s="15"/>
      <c r="AF2" s="15"/>
      <c r="AG2" s="15"/>
      <c r="AH2" s="15"/>
      <c r="AI2" s="15"/>
      <c r="AJ2" s="14"/>
    </row>
    <row r="3" ht="49.5" customHeight="1">
      <c r="A3" s="16">
        <v>4.0</v>
      </c>
      <c r="B3" s="16">
        <v>9.248987984E9</v>
      </c>
      <c r="C3" s="17" t="s">
        <v>16</v>
      </c>
      <c r="D3" s="18" t="s">
        <v>17</v>
      </c>
      <c r="E3" s="19" t="s">
        <v>18</v>
      </c>
      <c r="F3" s="20" t="s">
        <v>19</v>
      </c>
      <c r="G3" s="21" t="s">
        <v>20</v>
      </c>
      <c r="H3" s="19" t="s">
        <v>21</v>
      </c>
      <c r="I3" s="16" t="s">
        <v>22</v>
      </c>
      <c r="J3" s="21" t="s">
        <v>20</v>
      </c>
      <c r="K3" s="19" t="s">
        <v>21</v>
      </c>
      <c r="L3" s="16" t="s">
        <v>22</v>
      </c>
      <c r="M3" s="22">
        <v>69385.65</v>
      </c>
      <c r="N3" s="18">
        <v>44743.0</v>
      </c>
      <c r="O3" s="23">
        <v>44926.0</v>
      </c>
      <c r="P3" s="24">
        <v>0.0</v>
      </c>
      <c r="Q3" s="25">
        <f t="shared" ref="Q3:Q206" si="1">M3-P3</f>
        <v>69385.65</v>
      </c>
      <c r="R3" s="16"/>
      <c r="S3" s="1"/>
      <c r="T3" s="18"/>
      <c r="U3" s="16"/>
      <c r="V3" s="16"/>
      <c r="W3" s="1"/>
      <c r="X3" s="16"/>
      <c r="Y3" s="16"/>
      <c r="Z3" s="18"/>
      <c r="AA3" s="16"/>
      <c r="AB3" s="18"/>
      <c r="AC3" s="16"/>
      <c r="AD3" s="16"/>
      <c r="AE3" s="16"/>
      <c r="AF3" s="18"/>
      <c r="AG3" s="16"/>
      <c r="AH3" s="18"/>
      <c r="AI3" s="16"/>
      <c r="AJ3" s="1"/>
    </row>
    <row r="4" ht="49.5" customHeight="1">
      <c r="A4" s="16">
        <v>5.0</v>
      </c>
      <c r="B4" s="16" t="s">
        <v>23</v>
      </c>
      <c r="C4" s="17" t="s">
        <v>16</v>
      </c>
      <c r="D4" s="18" t="s">
        <v>17</v>
      </c>
      <c r="E4" s="19" t="s">
        <v>24</v>
      </c>
      <c r="F4" s="20" t="s">
        <v>19</v>
      </c>
      <c r="G4" s="21" t="s">
        <v>20</v>
      </c>
      <c r="H4" s="19" t="s">
        <v>21</v>
      </c>
      <c r="I4" s="16" t="s">
        <v>22</v>
      </c>
      <c r="J4" s="21" t="s">
        <v>20</v>
      </c>
      <c r="K4" s="19" t="s">
        <v>21</v>
      </c>
      <c r="L4" s="16" t="s">
        <v>22</v>
      </c>
      <c r="M4" s="22">
        <v>5620.0</v>
      </c>
      <c r="N4" s="18">
        <v>44707.0</v>
      </c>
      <c r="O4" s="18">
        <v>44742.0</v>
      </c>
      <c r="P4" s="24">
        <v>5620.0</v>
      </c>
      <c r="Q4" s="25">
        <f t="shared" si="1"/>
        <v>0</v>
      </c>
      <c r="R4" s="16"/>
      <c r="S4" s="1"/>
      <c r="T4" s="18"/>
      <c r="U4" s="16"/>
      <c r="V4" s="16"/>
      <c r="W4" s="1"/>
      <c r="X4" s="16"/>
      <c r="Y4" s="16"/>
      <c r="Z4" s="18"/>
      <c r="AA4" s="16"/>
      <c r="AB4" s="18"/>
      <c r="AC4" s="16"/>
      <c r="AD4" s="16"/>
      <c r="AE4" s="1"/>
      <c r="AF4" s="1"/>
      <c r="AG4" s="16"/>
      <c r="AH4" s="18"/>
      <c r="AI4" s="16"/>
      <c r="AJ4" s="1"/>
    </row>
    <row r="5" ht="49.5" customHeight="1">
      <c r="A5" s="16">
        <v>6.0</v>
      </c>
      <c r="B5" s="16" t="s">
        <v>25</v>
      </c>
      <c r="C5" s="17" t="s">
        <v>16</v>
      </c>
      <c r="D5" s="18" t="s">
        <v>17</v>
      </c>
      <c r="E5" s="19" t="s">
        <v>26</v>
      </c>
      <c r="F5" s="20" t="s">
        <v>27</v>
      </c>
      <c r="G5" s="21" t="s">
        <v>28</v>
      </c>
      <c r="H5" s="19" t="s">
        <v>29</v>
      </c>
      <c r="I5" s="16" t="s">
        <v>22</v>
      </c>
      <c r="J5" s="21" t="s">
        <v>28</v>
      </c>
      <c r="K5" s="19" t="s">
        <v>29</v>
      </c>
      <c r="L5" s="16" t="s">
        <v>22</v>
      </c>
      <c r="M5" s="22">
        <v>58050.0</v>
      </c>
      <c r="N5" s="18">
        <v>44823.0</v>
      </c>
      <c r="O5" s="18">
        <v>45107.0</v>
      </c>
      <c r="P5" s="24">
        <v>0.0</v>
      </c>
      <c r="Q5" s="25">
        <f t="shared" si="1"/>
        <v>58050</v>
      </c>
      <c r="R5" s="16"/>
      <c r="S5" s="16"/>
      <c r="T5" s="18"/>
      <c r="U5" s="16"/>
      <c r="V5" s="16"/>
      <c r="W5" s="1"/>
      <c r="X5" s="16"/>
      <c r="Y5" s="16"/>
      <c r="Z5" s="18"/>
      <c r="AA5" s="1"/>
      <c r="AB5" s="18"/>
      <c r="AC5" s="16"/>
      <c r="AD5" s="1"/>
      <c r="AE5" s="1"/>
      <c r="AF5" s="1"/>
      <c r="AG5" s="16"/>
      <c r="AH5" s="18"/>
      <c r="AI5" s="16"/>
      <c r="AJ5" s="1"/>
    </row>
    <row r="6" ht="49.5" customHeight="1">
      <c r="A6" s="16">
        <v>7.0</v>
      </c>
      <c r="B6" s="16">
        <v>9.209058312E9</v>
      </c>
      <c r="C6" s="17" t="s">
        <v>16</v>
      </c>
      <c r="D6" s="18" t="s">
        <v>17</v>
      </c>
      <c r="E6" s="19" t="s">
        <v>30</v>
      </c>
      <c r="F6" s="20" t="s">
        <v>27</v>
      </c>
      <c r="G6" s="21" t="s">
        <v>31</v>
      </c>
      <c r="H6" s="19" t="s">
        <v>32</v>
      </c>
      <c r="I6" s="16" t="s">
        <v>22</v>
      </c>
      <c r="J6" s="21" t="s">
        <v>31</v>
      </c>
      <c r="K6" s="19" t="s">
        <v>32</v>
      </c>
      <c r="L6" s="16" t="s">
        <v>22</v>
      </c>
      <c r="M6" s="22">
        <v>230000.0</v>
      </c>
      <c r="N6" s="18">
        <v>44562.0</v>
      </c>
      <c r="O6" s="23">
        <v>44926.0</v>
      </c>
      <c r="P6" s="24">
        <f>38333.33+38333.33</f>
        <v>76666.66</v>
      </c>
      <c r="Q6" s="25">
        <f t="shared" si="1"/>
        <v>153333.34</v>
      </c>
      <c r="R6" s="16"/>
      <c r="S6" s="1"/>
      <c r="T6" s="23"/>
      <c r="U6" s="16"/>
      <c r="V6" s="16"/>
      <c r="W6" s="1"/>
      <c r="X6" s="16"/>
      <c r="Y6" s="16"/>
      <c r="Z6" s="18"/>
      <c r="AA6" s="16"/>
      <c r="AB6" s="18"/>
      <c r="AC6" s="16"/>
      <c r="AD6" s="16"/>
      <c r="AE6" s="1"/>
      <c r="AF6" s="1"/>
      <c r="AG6" s="16"/>
      <c r="AH6" s="18"/>
      <c r="AI6" s="16"/>
      <c r="AJ6" s="1"/>
    </row>
    <row r="7" ht="49.5" customHeight="1">
      <c r="A7" s="16">
        <v>8.0</v>
      </c>
      <c r="B7" s="16" t="s">
        <v>33</v>
      </c>
      <c r="C7" s="17" t="s">
        <v>16</v>
      </c>
      <c r="D7" s="18" t="s">
        <v>17</v>
      </c>
      <c r="E7" s="19" t="s">
        <v>34</v>
      </c>
      <c r="F7" s="20" t="s">
        <v>27</v>
      </c>
      <c r="G7" s="21" t="s">
        <v>35</v>
      </c>
      <c r="H7" s="19" t="s">
        <v>36</v>
      </c>
      <c r="I7" s="16" t="s">
        <v>22</v>
      </c>
      <c r="J7" s="21" t="s">
        <v>35</v>
      </c>
      <c r="K7" s="19" t="s">
        <v>36</v>
      </c>
      <c r="L7" s="16" t="s">
        <v>22</v>
      </c>
      <c r="M7" s="22">
        <v>100000.0</v>
      </c>
      <c r="N7" s="18">
        <v>44562.0</v>
      </c>
      <c r="O7" s="23">
        <v>44926.0</v>
      </c>
      <c r="P7" s="24">
        <v>30000.0</v>
      </c>
      <c r="Q7" s="25">
        <f t="shared" si="1"/>
        <v>70000</v>
      </c>
      <c r="R7" s="16"/>
      <c r="S7" s="1"/>
      <c r="T7" s="23"/>
      <c r="U7" s="16"/>
      <c r="V7" s="16"/>
      <c r="W7" s="1"/>
      <c r="X7" s="16"/>
      <c r="Y7" s="16"/>
      <c r="Z7" s="18"/>
      <c r="AA7" s="16"/>
      <c r="AB7" s="18"/>
      <c r="AC7" s="16"/>
      <c r="AD7" s="16"/>
      <c r="AE7" s="1"/>
      <c r="AF7" s="1"/>
      <c r="AG7" s="16"/>
      <c r="AH7" s="18"/>
      <c r="AI7" s="16"/>
      <c r="AJ7" s="1"/>
    </row>
    <row r="8" ht="49.5" customHeight="1">
      <c r="A8" s="16">
        <v>10.0</v>
      </c>
      <c r="B8" s="16" t="s">
        <v>37</v>
      </c>
      <c r="C8" s="17" t="s">
        <v>16</v>
      </c>
      <c r="D8" s="18" t="s">
        <v>17</v>
      </c>
      <c r="E8" s="19" t="s">
        <v>38</v>
      </c>
      <c r="F8" s="20" t="s">
        <v>27</v>
      </c>
      <c r="G8" s="21" t="s">
        <v>39</v>
      </c>
      <c r="H8" s="19" t="s">
        <v>40</v>
      </c>
      <c r="I8" s="16" t="s">
        <v>22</v>
      </c>
      <c r="J8" s="21" t="s">
        <v>39</v>
      </c>
      <c r="K8" s="19" t="s">
        <v>40</v>
      </c>
      <c r="L8" s="16" t="s">
        <v>22</v>
      </c>
      <c r="M8" s="22">
        <v>54120.0</v>
      </c>
      <c r="N8" s="18">
        <v>44562.0</v>
      </c>
      <c r="O8" s="23">
        <v>44926.0</v>
      </c>
      <c r="P8" s="24">
        <v>13530.0</v>
      </c>
      <c r="Q8" s="25">
        <f t="shared" si="1"/>
        <v>40590</v>
      </c>
      <c r="R8" s="16"/>
      <c r="S8" s="1"/>
      <c r="T8" s="23"/>
      <c r="U8" s="16"/>
      <c r="V8" s="16"/>
      <c r="W8" s="1"/>
      <c r="X8" s="16"/>
      <c r="Y8" s="16"/>
      <c r="Z8" s="18"/>
      <c r="AA8" s="16"/>
      <c r="AB8" s="18"/>
      <c r="AC8" s="16"/>
      <c r="AD8" s="16"/>
      <c r="AE8" s="1"/>
      <c r="AF8" s="1"/>
      <c r="AG8" s="16"/>
      <c r="AH8" s="18"/>
      <c r="AI8" s="16"/>
      <c r="AJ8" s="1"/>
    </row>
    <row r="9" ht="49.5" customHeight="1">
      <c r="A9" s="16">
        <v>11.0</v>
      </c>
      <c r="B9" s="16" t="s">
        <v>41</v>
      </c>
      <c r="C9" s="17" t="s">
        <v>16</v>
      </c>
      <c r="D9" s="18" t="s">
        <v>17</v>
      </c>
      <c r="E9" s="19" t="s">
        <v>42</v>
      </c>
      <c r="F9" s="20" t="s">
        <v>27</v>
      </c>
      <c r="G9" s="21" t="s">
        <v>43</v>
      </c>
      <c r="H9" s="19" t="s">
        <v>44</v>
      </c>
      <c r="I9" s="16" t="s">
        <v>22</v>
      </c>
      <c r="J9" s="21" t="s">
        <v>43</v>
      </c>
      <c r="K9" s="19" t="s">
        <v>44</v>
      </c>
      <c r="L9" s="16" t="s">
        <v>22</v>
      </c>
      <c r="M9" s="22">
        <v>54912.0</v>
      </c>
      <c r="N9" s="18">
        <v>44562.0</v>
      </c>
      <c r="O9" s="23">
        <v>44926.0</v>
      </c>
      <c r="P9" s="24">
        <v>27456.0</v>
      </c>
      <c r="Q9" s="25">
        <f t="shared" si="1"/>
        <v>27456</v>
      </c>
      <c r="R9" s="16"/>
      <c r="S9" s="1"/>
      <c r="T9" s="23"/>
      <c r="U9" s="16"/>
      <c r="V9" s="16"/>
      <c r="W9" s="1"/>
      <c r="X9" s="16"/>
      <c r="Y9" s="16"/>
      <c r="Z9" s="18"/>
      <c r="AA9" s="16"/>
      <c r="AB9" s="18"/>
      <c r="AC9" s="16"/>
      <c r="AD9" s="16"/>
      <c r="AE9" s="1"/>
      <c r="AF9" s="1"/>
      <c r="AG9" s="16"/>
      <c r="AH9" s="18"/>
      <c r="AI9" s="16"/>
      <c r="AJ9" s="18"/>
    </row>
    <row r="10" ht="49.5" customHeight="1">
      <c r="A10" s="16">
        <v>12.0</v>
      </c>
      <c r="B10" s="16" t="s">
        <v>45</v>
      </c>
      <c r="C10" s="17" t="s">
        <v>16</v>
      </c>
      <c r="D10" s="18" t="s">
        <v>17</v>
      </c>
      <c r="E10" s="19" t="s">
        <v>46</v>
      </c>
      <c r="F10" s="20" t="s">
        <v>27</v>
      </c>
      <c r="G10" s="21" t="s">
        <v>47</v>
      </c>
      <c r="H10" s="19" t="s">
        <v>48</v>
      </c>
      <c r="I10" s="16" t="s">
        <v>22</v>
      </c>
      <c r="J10" s="21" t="s">
        <v>47</v>
      </c>
      <c r="K10" s="19" t="s">
        <v>48</v>
      </c>
      <c r="L10" s="16" t="s">
        <v>22</v>
      </c>
      <c r="M10" s="22">
        <v>9520.0</v>
      </c>
      <c r="N10" s="18">
        <v>44562.0</v>
      </c>
      <c r="O10" s="23">
        <v>44926.0</v>
      </c>
      <c r="P10" s="24">
        <v>0.0</v>
      </c>
      <c r="Q10" s="25">
        <f t="shared" si="1"/>
        <v>9520</v>
      </c>
      <c r="R10" s="16"/>
      <c r="S10" s="1"/>
      <c r="T10" s="23"/>
      <c r="U10" s="16"/>
      <c r="V10" s="16"/>
      <c r="W10" s="1"/>
      <c r="X10" s="16"/>
      <c r="Y10" s="16"/>
      <c r="Z10" s="18"/>
      <c r="AA10" s="16"/>
      <c r="AB10" s="18"/>
      <c r="AC10" s="16"/>
      <c r="AD10" s="16"/>
      <c r="AE10" s="1"/>
      <c r="AF10" s="1"/>
      <c r="AG10" s="16"/>
      <c r="AH10" s="18"/>
      <c r="AI10" s="16"/>
      <c r="AJ10" s="18"/>
    </row>
    <row r="11" ht="49.5" customHeight="1">
      <c r="A11" s="16">
        <v>14.0</v>
      </c>
      <c r="B11" s="16" t="s">
        <v>49</v>
      </c>
      <c r="C11" s="17" t="s">
        <v>16</v>
      </c>
      <c r="D11" s="18" t="s">
        <v>17</v>
      </c>
      <c r="E11" s="19" t="s">
        <v>50</v>
      </c>
      <c r="F11" s="20" t="s">
        <v>27</v>
      </c>
      <c r="G11" s="16">
        <v>1.169830336E9</v>
      </c>
      <c r="H11" s="19" t="s">
        <v>51</v>
      </c>
      <c r="I11" s="16" t="s">
        <v>22</v>
      </c>
      <c r="J11" s="16">
        <v>1.169830336E9</v>
      </c>
      <c r="K11" s="19" t="s">
        <v>51</v>
      </c>
      <c r="L11" s="16" t="s">
        <v>22</v>
      </c>
      <c r="M11" s="22">
        <v>11626.66</v>
      </c>
      <c r="N11" s="18">
        <v>44562.0</v>
      </c>
      <c r="O11" s="23">
        <v>44926.0</v>
      </c>
      <c r="P11" s="24">
        <v>2906.67</v>
      </c>
      <c r="Q11" s="25">
        <f t="shared" si="1"/>
        <v>8719.99</v>
      </c>
      <c r="R11" s="16"/>
      <c r="S11" s="1"/>
      <c r="T11" s="23"/>
      <c r="U11" s="16"/>
      <c r="V11" s="16"/>
      <c r="W11" s="1"/>
      <c r="X11" s="16"/>
      <c r="Y11" s="16"/>
      <c r="Z11" s="18"/>
      <c r="AA11" s="16"/>
      <c r="AB11" s="18"/>
      <c r="AC11" s="16"/>
      <c r="AD11" s="16"/>
      <c r="AE11" s="1"/>
      <c r="AF11" s="1"/>
      <c r="AG11" s="16"/>
      <c r="AH11" s="18"/>
      <c r="AI11" s="16"/>
      <c r="AJ11" s="18"/>
    </row>
    <row r="12" ht="49.5" customHeight="1">
      <c r="A12" s="16">
        <v>15.0</v>
      </c>
      <c r="B12" s="16" t="s">
        <v>52</v>
      </c>
      <c r="C12" s="17" t="s">
        <v>16</v>
      </c>
      <c r="D12" s="18" t="s">
        <v>17</v>
      </c>
      <c r="E12" s="19" t="s">
        <v>53</v>
      </c>
      <c r="F12" s="20" t="s">
        <v>27</v>
      </c>
      <c r="G12" s="16">
        <v>4.226120378E9</v>
      </c>
      <c r="H12" s="19" t="s">
        <v>54</v>
      </c>
      <c r="I12" s="16" t="s">
        <v>22</v>
      </c>
      <c r="J12" s="16">
        <v>4.226120378E9</v>
      </c>
      <c r="K12" s="19" t="s">
        <v>54</v>
      </c>
      <c r="L12" s="16" t="s">
        <v>22</v>
      </c>
      <c r="M12" s="22">
        <v>9215.8</v>
      </c>
      <c r="N12" s="18">
        <v>44562.0</v>
      </c>
      <c r="O12" s="23">
        <v>44926.0</v>
      </c>
      <c r="P12" s="24">
        <v>3376.58</v>
      </c>
      <c r="Q12" s="25">
        <f t="shared" si="1"/>
        <v>5839.22</v>
      </c>
      <c r="R12" s="16"/>
      <c r="S12" s="1"/>
      <c r="T12" s="23"/>
      <c r="U12" s="16"/>
      <c r="V12" s="16"/>
      <c r="W12" s="1"/>
      <c r="X12" s="16"/>
      <c r="Y12" s="16"/>
      <c r="Z12" s="18"/>
      <c r="AA12" s="16"/>
      <c r="AB12" s="18"/>
      <c r="AC12" s="16"/>
      <c r="AD12" s="16"/>
      <c r="AE12" s="1"/>
      <c r="AF12" s="1"/>
      <c r="AG12" s="16"/>
      <c r="AH12" s="18"/>
      <c r="AI12" s="16"/>
      <c r="AJ12" s="18"/>
    </row>
    <row r="13" ht="49.5" customHeight="1">
      <c r="A13" s="16">
        <v>16.0</v>
      </c>
      <c r="B13" s="16" t="s">
        <v>55</v>
      </c>
      <c r="C13" s="17" t="s">
        <v>16</v>
      </c>
      <c r="D13" s="18" t="s">
        <v>17</v>
      </c>
      <c r="E13" s="19" t="s">
        <v>56</v>
      </c>
      <c r="F13" s="20" t="s">
        <v>27</v>
      </c>
      <c r="G13" s="16">
        <v>3.893370365E9</v>
      </c>
      <c r="H13" s="19" t="s">
        <v>57</v>
      </c>
      <c r="I13" s="16" t="s">
        <v>22</v>
      </c>
      <c r="J13" s="16">
        <v>3.893370365E9</v>
      </c>
      <c r="K13" s="19" t="s">
        <v>57</v>
      </c>
      <c r="L13" s="16" t="s">
        <v>22</v>
      </c>
      <c r="M13" s="22">
        <v>18500.0</v>
      </c>
      <c r="N13" s="18">
        <v>44562.0</v>
      </c>
      <c r="O13" s="23">
        <v>44926.0</v>
      </c>
      <c r="P13" s="24">
        <v>4625.0</v>
      </c>
      <c r="Q13" s="25">
        <f t="shared" si="1"/>
        <v>13875</v>
      </c>
      <c r="R13" s="16"/>
      <c r="S13" s="1"/>
      <c r="T13" s="23"/>
      <c r="U13" s="16"/>
      <c r="V13" s="16"/>
      <c r="W13" s="1"/>
      <c r="X13" s="16"/>
      <c r="Y13" s="16"/>
      <c r="Z13" s="18"/>
      <c r="AA13" s="16"/>
      <c r="AB13" s="18"/>
      <c r="AC13" s="16"/>
      <c r="AD13" s="16"/>
      <c r="AE13" s="1"/>
      <c r="AF13" s="1"/>
      <c r="AG13" s="16"/>
      <c r="AH13" s="18"/>
      <c r="AI13" s="16"/>
      <c r="AJ13" s="18"/>
    </row>
    <row r="14" ht="49.5" customHeight="1">
      <c r="A14" s="16">
        <v>17.0</v>
      </c>
      <c r="B14" s="16" t="s">
        <v>58</v>
      </c>
      <c r="C14" s="17" t="s">
        <v>16</v>
      </c>
      <c r="D14" s="18" t="s">
        <v>17</v>
      </c>
      <c r="E14" s="19" t="s">
        <v>59</v>
      </c>
      <c r="F14" s="20" t="s">
        <v>60</v>
      </c>
      <c r="G14" s="21" t="s">
        <v>61</v>
      </c>
      <c r="H14" s="19" t="s">
        <v>62</v>
      </c>
      <c r="I14" s="16" t="s">
        <v>22</v>
      </c>
      <c r="J14" s="21" t="s">
        <v>61</v>
      </c>
      <c r="K14" s="19" t="s">
        <v>62</v>
      </c>
      <c r="L14" s="16" t="s">
        <v>22</v>
      </c>
      <c r="M14" s="22">
        <v>169646.04</v>
      </c>
      <c r="N14" s="18">
        <v>44743.0</v>
      </c>
      <c r="O14" s="18">
        <v>45107.0</v>
      </c>
      <c r="P14" s="24">
        <v>42411.51</v>
      </c>
      <c r="Q14" s="25">
        <f t="shared" si="1"/>
        <v>127234.53</v>
      </c>
      <c r="R14" s="16"/>
      <c r="S14" s="16"/>
      <c r="T14" s="18"/>
      <c r="U14" s="16"/>
      <c r="V14" s="16"/>
      <c r="W14" s="1"/>
      <c r="X14" s="16"/>
      <c r="Y14" s="16"/>
      <c r="Z14" s="18"/>
      <c r="AA14" s="16"/>
      <c r="AB14" s="18"/>
      <c r="AC14" s="16"/>
      <c r="AD14" s="16"/>
      <c r="AE14" s="1"/>
      <c r="AF14" s="1"/>
      <c r="AG14" s="16"/>
      <c r="AH14" s="18"/>
      <c r="AI14" s="16"/>
      <c r="AJ14" s="18"/>
    </row>
    <row r="15" ht="49.5" customHeight="1">
      <c r="A15" s="16">
        <v>19.0</v>
      </c>
      <c r="B15" s="16" t="s">
        <v>63</v>
      </c>
      <c r="C15" s="17" t="s">
        <v>16</v>
      </c>
      <c r="D15" s="18" t="s">
        <v>17</v>
      </c>
      <c r="E15" s="19" t="s">
        <v>64</v>
      </c>
      <c r="F15" s="20" t="s">
        <v>27</v>
      </c>
      <c r="G15" s="21" t="s">
        <v>65</v>
      </c>
      <c r="H15" s="19" t="s">
        <v>66</v>
      </c>
      <c r="I15" s="16" t="s">
        <v>22</v>
      </c>
      <c r="J15" s="21" t="s">
        <v>65</v>
      </c>
      <c r="K15" s="19" t="s">
        <v>66</v>
      </c>
      <c r="L15" s="16" t="s">
        <v>22</v>
      </c>
      <c r="M15" s="22">
        <v>9645.0</v>
      </c>
      <c r="N15" s="18">
        <v>44562.0</v>
      </c>
      <c r="O15" s="23">
        <v>44926.0</v>
      </c>
      <c r="P15" s="24">
        <v>9645.0</v>
      </c>
      <c r="Q15" s="25">
        <f t="shared" si="1"/>
        <v>0</v>
      </c>
      <c r="R15" s="16"/>
      <c r="S15" s="16"/>
      <c r="T15" s="23"/>
      <c r="U15" s="16"/>
      <c r="V15" s="16"/>
      <c r="W15" s="1"/>
      <c r="X15" s="16"/>
      <c r="Y15" s="16"/>
      <c r="Z15" s="18"/>
      <c r="AA15" s="16"/>
      <c r="AB15" s="18"/>
      <c r="AC15" s="16"/>
      <c r="AD15" s="16"/>
      <c r="AE15" s="1"/>
      <c r="AF15" s="1"/>
      <c r="AG15" s="16"/>
      <c r="AH15" s="18"/>
      <c r="AI15" s="16"/>
      <c r="AJ15" s="18"/>
    </row>
    <row r="16" ht="49.5" customHeight="1">
      <c r="A16" s="16">
        <v>21.0</v>
      </c>
      <c r="B16" s="16" t="s">
        <v>67</v>
      </c>
      <c r="C16" s="17" t="s">
        <v>16</v>
      </c>
      <c r="D16" s="18" t="s">
        <v>17</v>
      </c>
      <c r="E16" s="19" t="s">
        <v>68</v>
      </c>
      <c r="F16" s="20" t="s">
        <v>19</v>
      </c>
      <c r="G16" s="21" t="s">
        <v>69</v>
      </c>
      <c r="H16" s="19" t="s">
        <v>70</v>
      </c>
      <c r="I16" s="16" t="s">
        <v>22</v>
      </c>
      <c r="J16" s="21" t="s">
        <v>69</v>
      </c>
      <c r="K16" s="19" t="s">
        <v>70</v>
      </c>
      <c r="L16" s="16" t="s">
        <v>22</v>
      </c>
      <c r="M16" s="22">
        <v>126500.0</v>
      </c>
      <c r="N16" s="18">
        <v>44943.0</v>
      </c>
      <c r="O16" s="23">
        <v>45657.0</v>
      </c>
      <c r="P16" s="24">
        <v>0.0</v>
      </c>
      <c r="Q16" s="25">
        <f t="shared" si="1"/>
        <v>126500</v>
      </c>
      <c r="R16" s="16"/>
      <c r="S16" s="16"/>
      <c r="T16" s="23"/>
      <c r="U16" s="16"/>
      <c r="V16" s="16"/>
      <c r="W16" s="1"/>
      <c r="X16" s="16"/>
      <c r="Y16" s="16"/>
      <c r="Z16" s="23"/>
      <c r="AA16" s="1"/>
      <c r="AB16" s="23"/>
      <c r="AC16" s="16"/>
      <c r="AD16" s="1"/>
      <c r="AE16" s="1"/>
      <c r="AF16" s="1"/>
      <c r="AG16" s="16"/>
      <c r="AH16" s="23"/>
      <c r="AI16" s="16"/>
      <c r="AJ16" s="18"/>
    </row>
    <row r="17" ht="49.5" customHeight="1">
      <c r="A17" s="16">
        <v>22.0</v>
      </c>
      <c r="B17" s="16" t="s">
        <v>71</v>
      </c>
      <c r="C17" s="17" t="s">
        <v>16</v>
      </c>
      <c r="D17" s="18" t="s">
        <v>17</v>
      </c>
      <c r="E17" s="19" t="s">
        <v>72</v>
      </c>
      <c r="F17" s="20" t="s">
        <v>19</v>
      </c>
      <c r="G17" s="21" t="s">
        <v>73</v>
      </c>
      <c r="H17" s="19" t="s">
        <v>74</v>
      </c>
      <c r="I17" s="16" t="s">
        <v>22</v>
      </c>
      <c r="J17" s="21" t="s">
        <v>73</v>
      </c>
      <c r="K17" s="19" t="s">
        <v>74</v>
      </c>
      <c r="L17" s="16" t="s">
        <v>22</v>
      </c>
      <c r="M17" s="22">
        <v>2500.0</v>
      </c>
      <c r="N17" s="18">
        <v>44562.0</v>
      </c>
      <c r="O17" s="23">
        <v>44926.0</v>
      </c>
      <c r="P17" s="24">
        <v>117.5</v>
      </c>
      <c r="Q17" s="25">
        <f t="shared" si="1"/>
        <v>2382.5</v>
      </c>
      <c r="R17" s="16"/>
      <c r="S17" s="16"/>
      <c r="T17" s="1"/>
      <c r="U17" s="16"/>
      <c r="V17" s="16"/>
      <c r="W17" s="1"/>
      <c r="X17" s="16"/>
      <c r="Y17" s="16"/>
      <c r="Z17" s="18"/>
      <c r="AA17" s="16"/>
      <c r="AB17" s="18"/>
      <c r="AC17" s="1"/>
      <c r="AD17" s="16"/>
      <c r="AE17" s="1"/>
      <c r="AF17" s="1"/>
      <c r="AG17" s="1"/>
      <c r="AH17" s="18"/>
      <c r="AI17" s="1"/>
      <c r="AJ17" s="1"/>
    </row>
    <row r="18" ht="49.5" customHeight="1">
      <c r="A18" s="16">
        <v>24.0</v>
      </c>
      <c r="B18" s="16" t="s">
        <v>75</v>
      </c>
      <c r="C18" s="17" t="s">
        <v>16</v>
      </c>
      <c r="D18" s="18" t="s">
        <v>17</v>
      </c>
      <c r="E18" s="19" t="s">
        <v>76</v>
      </c>
      <c r="F18" s="20" t="s">
        <v>19</v>
      </c>
      <c r="G18" s="1">
        <v>0.0</v>
      </c>
      <c r="H18" s="19" t="s">
        <v>77</v>
      </c>
      <c r="I18" s="16" t="s">
        <v>22</v>
      </c>
      <c r="J18" s="1">
        <v>0.0</v>
      </c>
      <c r="K18" s="19" t="s">
        <v>77</v>
      </c>
      <c r="L18" s="16" t="s">
        <v>22</v>
      </c>
      <c r="M18" s="22">
        <v>3455.14</v>
      </c>
      <c r="N18" s="18">
        <v>44623.0</v>
      </c>
      <c r="O18" s="18">
        <v>44987.0</v>
      </c>
      <c r="P18" s="24">
        <v>3458.69</v>
      </c>
      <c r="Q18" s="25">
        <f t="shared" si="1"/>
        <v>-3.55</v>
      </c>
      <c r="R18" s="16"/>
      <c r="S18" s="16"/>
      <c r="T18" s="18"/>
      <c r="U18" s="1"/>
      <c r="V18" s="16"/>
      <c r="W18" s="1"/>
      <c r="X18" s="16"/>
      <c r="Y18" s="16"/>
      <c r="Z18" s="18"/>
      <c r="AA18" s="16"/>
      <c r="AB18" s="18"/>
      <c r="AC18" s="16"/>
      <c r="AD18" s="16"/>
      <c r="AE18" s="1"/>
      <c r="AF18" s="1"/>
      <c r="AG18" s="1"/>
      <c r="AH18" s="18"/>
      <c r="AI18" s="1"/>
      <c r="AJ18" s="18"/>
    </row>
    <row r="19" ht="49.5" customHeight="1">
      <c r="A19" s="16">
        <v>27.0</v>
      </c>
      <c r="B19" s="16" t="s">
        <v>78</v>
      </c>
      <c r="C19" s="17" t="s">
        <v>16</v>
      </c>
      <c r="D19" s="18" t="s">
        <v>17</v>
      </c>
      <c r="E19" s="19" t="s">
        <v>79</v>
      </c>
      <c r="F19" s="20" t="s">
        <v>19</v>
      </c>
      <c r="G19" s="21" t="s">
        <v>80</v>
      </c>
      <c r="H19" s="19" t="s">
        <v>81</v>
      </c>
      <c r="I19" s="16" t="s">
        <v>22</v>
      </c>
      <c r="J19" s="21" t="s">
        <v>80</v>
      </c>
      <c r="K19" s="19" t="s">
        <v>81</v>
      </c>
      <c r="L19" s="16" t="s">
        <v>22</v>
      </c>
      <c r="M19" s="22">
        <v>26600.0</v>
      </c>
      <c r="N19" s="18">
        <v>44562.0</v>
      </c>
      <c r="O19" s="18">
        <v>44834.0</v>
      </c>
      <c r="P19" s="24">
        <v>26599.99</v>
      </c>
      <c r="Q19" s="25">
        <f t="shared" si="1"/>
        <v>0.009999999998</v>
      </c>
      <c r="R19" s="16"/>
      <c r="S19" s="16"/>
      <c r="T19" s="23"/>
      <c r="U19" s="16"/>
      <c r="V19" s="16"/>
      <c r="W19" s="1"/>
      <c r="X19" s="16"/>
      <c r="Y19" s="16"/>
      <c r="Z19" s="18"/>
      <c r="AA19" s="1"/>
      <c r="AB19" s="18"/>
      <c r="AC19" s="16"/>
      <c r="AD19" s="1"/>
      <c r="AE19" s="1"/>
      <c r="AF19" s="1"/>
      <c r="AG19" s="16"/>
      <c r="AH19" s="18"/>
      <c r="AI19" s="16"/>
      <c r="AJ19" s="18"/>
    </row>
    <row r="20" ht="49.5" customHeight="1">
      <c r="A20" s="16">
        <v>32.0</v>
      </c>
      <c r="B20" s="16" t="s">
        <v>82</v>
      </c>
      <c r="C20" s="17" t="s">
        <v>16</v>
      </c>
      <c r="D20" s="18" t="s">
        <v>17</v>
      </c>
      <c r="E20" s="19" t="s">
        <v>83</v>
      </c>
      <c r="F20" s="20" t="s">
        <v>84</v>
      </c>
      <c r="G20" s="21" t="s">
        <v>85</v>
      </c>
      <c r="H20" s="19" t="s">
        <v>86</v>
      </c>
      <c r="I20" s="16" t="s">
        <v>22</v>
      </c>
      <c r="J20" s="21" t="s">
        <v>85</v>
      </c>
      <c r="K20" s="19" t="s">
        <v>86</v>
      </c>
      <c r="L20" s="16" t="s">
        <v>22</v>
      </c>
      <c r="M20" s="22">
        <v>139306.64</v>
      </c>
      <c r="N20" s="18">
        <v>44562.0</v>
      </c>
      <c r="O20" s="23">
        <v>44926.0</v>
      </c>
      <c r="P20" s="24">
        <v>139306.64</v>
      </c>
      <c r="Q20" s="25">
        <f t="shared" si="1"/>
        <v>0</v>
      </c>
      <c r="R20" s="16"/>
      <c r="S20" s="16"/>
      <c r="T20" s="23"/>
      <c r="U20" s="16"/>
      <c r="V20" s="16"/>
      <c r="W20" s="1"/>
      <c r="X20" s="16"/>
      <c r="Y20" s="16"/>
      <c r="Z20" s="18"/>
      <c r="AA20" s="1"/>
      <c r="AB20" s="23"/>
      <c r="AC20" s="16"/>
      <c r="AD20" s="1"/>
      <c r="AE20" s="1"/>
      <c r="AF20" s="1"/>
      <c r="AG20" s="16"/>
      <c r="AH20" s="23"/>
      <c r="AI20" s="16"/>
      <c r="AJ20" s="23"/>
    </row>
    <row r="21" ht="49.5" customHeight="1">
      <c r="A21" s="16">
        <v>34.0</v>
      </c>
      <c r="B21" s="16" t="s">
        <v>87</v>
      </c>
      <c r="C21" s="17" t="s">
        <v>16</v>
      </c>
      <c r="D21" s="18" t="s">
        <v>17</v>
      </c>
      <c r="E21" s="19" t="s">
        <v>88</v>
      </c>
      <c r="F21" s="20" t="s">
        <v>19</v>
      </c>
      <c r="G21" s="21" t="s">
        <v>89</v>
      </c>
      <c r="H21" s="19" t="s">
        <v>90</v>
      </c>
      <c r="I21" s="16" t="s">
        <v>22</v>
      </c>
      <c r="J21" s="16">
        <v>1.2512751004E10</v>
      </c>
      <c r="K21" s="19" t="s">
        <v>90</v>
      </c>
      <c r="L21" s="16" t="s">
        <v>22</v>
      </c>
      <c r="M21" s="22">
        <v>56035.45</v>
      </c>
      <c r="N21" s="23">
        <v>44910.0</v>
      </c>
      <c r="O21" s="23">
        <v>45991.0</v>
      </c>
      <c r="P21" s="24">
        <v>0.0</v>
      </c>
      <c r="Q21" s="25">
        <f t="shared" si="1"/>
        <v>56035.45</v>
      </c>
      <c r="R21" s="16"/>
      <c r="S21" s="16"/>
      <c r="T21" s="23"/>
      <c r="U21" s="16"/>
      <c r="V21" s="16"/>
      <c r="W21" s="1"/>
      <c r="X21" s="16"/>
      <c r="Y21" s="16"/>
      <c r="Z21" s="23"/>
      <c r="AA21" s="1"/>
      <c r="AB21" s="23"/>
      <c r="AC21" s="16"/>
      <c r="AD21" s="1"/>
      <c r="AE21" s="1"/>
      <c r="AF21" s="1"/>
      <c r="AG21" s="16"/>
      <c r="AH21" s="23"/>
      <c r="AI21" s="16"/>
      <c r="AJ21" s="23"/>
    </row>
    <row r="22" ht="49.5" customHeight="1">
      <c r="A22" s="16">
        <v>35.0</v>
      </c>
      <c r="B22" s="16" t="s">
        <v>91</v>
      </c>
      <c r="C22" s="17" t="s">
        <v>16</v>
      </c>
      <c r="D22" s="18" t="s">
        <v>17</v>
      </c>
      <c r="E22" s="19" t="s">
        <v>92</v>
      </c>
      <c r="F22" s="20" t="s">
        <v>19</v>
      </c>
      <c r="G22" s="21" t="s">
        <v>69</v>
      </c>
      <c r="H22" s="19" t="s">
        <v>70</v>
      </c>
      <c r="I22" s="16" t="s">
        <v>22</v>
      </c>
      <c r="J22" s="21" t="s">
        <v>69</v>
      </c>
      <c r="K22" s="19" t="s">
        <v>70</v>
      </c>
      <c r="L22" s="16" t="s">
        <v>22</v>
      </c>
      <c r="M22" s="22">
        <v>70000.0</v>
      </c>
      <c r="N22" s="18">
        <v>44684.0</v>
      </c>
      <c r="O22" s="18">
        <v>45779.0</v>
      </c>
      <c r="P22" s="24">
        <v>70000.0</v>
      </c>
      <c r="Q22" s="25">
        <f t="shared" si="1"/>
        <v>0</v>
      </c>
      <c r="R22" s="16"/>
      <c r="S22" s="16"/>
      <c r="T22" s="18"/>
      <c r="U22" s="16"/>
      <c r="V22" s="16"/>
      <c r="W22" s="1"/>
      <c r="X22" s="16"/>
      <c r="Y22" s="16"/>
      <c r="Z22" s="18"/>
      <c r="AA22" s="16"/>
      <c r="AB22" s="18"/>
      <c r="AC22" s="16"/>
      <c r="AD22" s="16"/>
      <c r="AE22" s="1"/>
      <c r="AF22" s="1"/>
      <c r="AG22" s="1"/>
      <c r="AH22" s="18"/>
      <c r="AI22" s="16"/>
      <c r="AJ22" s="18"/>
    </row>
    <row r="23" ht="49.5" customHeight="1">
      <c r="A23" s="16">
        <v>37.0</v>
      </c>
      <c r="B23" s="16" t="s">
        <v>93</v>
      </c>
      <c r="C23" s="17" t="s">
        <v>16</v>
      </c>
      <c r="D23" s="18" t="s">
        <v>17</v>
      </c>
      <c r="E23" s="19" t="s">
        <v>94</v>
      </c>
      <c r="F23" s="20" t="s">
        <v>19</v>
      </c>
      <c r="G23" s="1"/>
      <c r="H23" s="3"/>
      <c r="I23" s="1"/>
      <c r="J23" s="1"/>
      <c r="K23" s="3"/>
      <c r="L23" s="1"/>
      <c r="M23" s="1"/>
      <c r="N23" s="1"/>
      <c r="O23" s="1"/>
      <c r="P23" s="24">
        <v>0.0</v>
      </c>
      <c r="Q23" s="26">
        <f t="shared" si="1"/>
        <v>0</v>
      </c>
      <c r="R23" s="16"/>
      <c r="S23" s="16"/>
      <c r="T23" s="1"/>
      <c r="U23" s="1"/>
      <c r="V23" s="1"/>
      <c r="W23" s="1"/>
      <c r="X23" s="1"/>
      <c r="Y23" s="16"/>
      <c r="Z23" s="18"/>
      <c r="AA23" s="16"/>
      <c r="AB23" s="18"/>
      <c r="AC23" s="1"/>
      <c r="AD23" s="1"/>
      <c r="AE23" s="1"/>
      <c r="AF23" s="1"/>
      <c r="AG23" s="1"/>
      <c r="AH23" s="1"/>
      <c r="AI23" s="1"/>
      <c r="AJ23" s="1"/>
    </row>
    <row r="24" ht="49.5" customHeight="1">
      <c r="A24" s="16">
        <v>39.0</v>
      </c>
      <c r="B24" s="16" t="s">
        <v>95</v>
      </c>
      <c r="C24" s="17" t="s">
        <v>16</v>
      </c>
      <c r="D24" s="18" t="s">
        <v>17</v>
      </c>
      <c r="E24" s="19" t="s">
        <v>96</v>
      </c>
      <c r="F24" s="20" t="s">
        <v>27</v>
      </c>
      <c r="G24" s="21" t="s">
        <v>97</v>
      </c>
      <c r="H24" s="19" t="s">
        <v>98</v>
      </c>
      <c r="I24" s="16" t="s">
        <v>22</v>
      </c>
      <c r="J24" s="21" t="s">
        <v>97</v>
      </c>
      <c r="K24" s="19" t="s">
        <v>98</v>
      </c>
      <c r="L24" s="16" t="s">
        <v>22</v>
      </c>
      <c r="M24" s="22">
        <v>174797.7</v>
      </c>
      <c r="N24" s="18">
        <v>44562.0</v>
      </c>
      <c r="O24" s="23">
        <v>44926.0</v>
      </c>
      <c r="P24" s="24">
        <v>38519.42</v>
      </c>
      <c r="Q24" s="25">
        <f t="shared" si="1"/>
        <v>136278.28</v>
      </c>
      <c r="R24" s="16"/>
      <c r="S24" s="16"/>
      <c r="T24" s="23"/>
      <c r="U24" s="16"/>
      <c r="V24" s="16"/>
      <c r="W24" s="1"/>
      <c r="X24" s="16"/>
      <c r="Y24" s="16"/>
      <c r="Z24" s="18"/>
      <c r="AA24" s="16"/>
      <c r="AB24" s="18"/>
      <c r="AC24" s="16"/>
      <c r="AD24" s="1"/>
      <c r="AE24" s="1"/>
      <c r="AF24" s="1"/>
      <c r="AG24" s="16"/>
      <c r="AH24" s="18"/>
      <c r="AI24" s="16"/>
      <c r="AJ24" s="18"/>
    </row>
    <row r="25" ht="49.5" customHeight="1">
      <c r="A25" s="16">
        <v>41.0</v>
      </c>
      <c r="B25" s="16">
        <v>9.421481413E9</v>
      </c>
      <c r="C25" s="17" t="s">
        <v>16</v>
      </c>
      <c r="D25" s="18" t="s">
        <v>17</v>
      </c>
      <c r="E25" s="19" t="s">
        <v>99</v>
      </c>
      <c r="F25" s="20" t="s">
        <v>19</v>
      </c>
      <c r="G25" s="21" t="s">
        <v>100</v>
      </c>
      <c r="H25" s="19" t="s">
        <v>101</v>
      </c>
      <c r="I25" s="16" t="s">
        <v>22</v>
      </c>
      <c r="J25" s="21" t="s">
        <v>100</v>
      </c>
      <c r="K25" s="19" t="s">
        <v>101</v>
      </c>
      <c r="L25" s="16" t="s">
        <v>22</v>
      </c>
      <c r="M25" s="22">
        <v>69600.0</v>
      </c>
      <c r="N25" s="23">
        <v>44909.0</v>
      </c>
      <c r="O25" s="23">
        <v>45639.0</v>
      </c>
      <c r="P25" s="24">
        <v>0.0</v>
      </c>
      <c r="Q25" s="25">
        <f t="shared" si="1"/>
        <v>69600</v>
      </c>
      <c r="R25" s="16"/>
      <c r="S25" s="16"/>
      <c r="T25" s="23"/>
      <c r="U25" s="16"/>
      <c r="V25" s="16"/>
      <c r="W25" s="1"/>
      <c r="X25" s="16"/>
      <c r="Y25" s="16"/>
      <c r="Z25" s="18"/>
      <c r="AA25" s="1"/>
      <c r="AB25" s="18"/>
      <c r="AC25" s="16"/>
      <c r="AD25" s="1"/>
      <c r="AE25" s="1"/>
      <c r="AF25" s="1"/>
      <c r="AG25" s="16"/>
      <c r="AH25" s="18"/>
      <c r="AI25" s="16"/>
      <c r="AJ25" s="23"/>
    </row>
    <row r="26" ht="49.5" customHeight="1">
      <c r="A26" s="16">
        <v>42.0</v>
      </c>
      <c r="B26" s="16" t="s">
        <v>102</v>
      </c>
      <c r="C26" s="17" t="s">
        <v>16</v>
      </c>
      <c r="D26" s="18" t="s">
        <v>17</v>
      </c>
      <c r="E26" s="19" t="s">
        <v>103</v>
      </c>
      <c r="F26" s="20" t="s">
        <v>19</v>
      </c>
      <c r="G26" s="21" t="s">
        <v>104</v>
      </c>
      <c r="H26" s="19" t="s">
        <v>105</v>
      </c>
      <c r="I26" s="16" t="s">
        <v>22</v>
      </c>
      <c r="J26" s="21" t="s">
        <v>104</v>
      </c>
      <c r="K26" s="19" t="s">
        <v>105</v>
      </c>
      <c r="L26" s="16" t="s">
        <v>22</v>
      </c>
      <c r="M26" s="22">
        <v>8740.0</v>
      </c>
      <c r="N26" s="18">
        <v>44832.0</v>
      </c>
      <c r="O26" s="23">
        <v>45291.0</v>
      </c>
      <c r="P26" s="24">
        <v>0.0</v>
      </c>
      <c r="Q26" s="25">
        <f t="shared" si="1"/>
        <v>8740</v>
      </c>
      <c r="R26" s="16"/>
      <c r="S26" s="16"/>
      <c r="T26" s="18"/>
      <c r="U26" s="16"/>
      <c r="V26" s="16"/>
      <c r="W26" s="1"/>
      <c r="X26" s="16"/>
      <c r="Y26" s="16"/>
      <c r="Z26" s="18"/>
      <c r="AA26" s="1"/>
      <c r="AB26" s="18"/>
      <c r="AC26" s="16"/>
      <c r="AD26" s="1"/>
      <c r="AE26" s="16"/>
      <c r="AF26" s="18"/>
      <c r="AG26" s="16"/>
      <c r="AH26" s="18"/>
      <c r="AI26" s="16"/>
      <c r="AJ26" s="18"/>
    </row>
    <row r="27" ht="49.5" customHeight="1">
      <c r="A27" s="16">
        <v>43.0</v>
      </c>
      <c r="B27" s="16" t="s">
        <v>106</v>
      </c>
      <c r="C27" s="17" t="s">
        <v>16</v>
      </c>
      <c r="D27" s="18" t="s">
        <v>17</v>
      </c>
      <c r="E27" s="19" t="s">
        <v>107</v>
      </c>
      <c r="F27" s="20" t="s">
        <v>27</v>
      </c>
      <c r="G27" s="21" t="s">
        <v>108</v>
      </c>
      <c r="H27" s="19" t="s">
        <v>109</v>
      </c>
      <c r="I27" s="16" t="s">
        <v>22</v>
      </c>
      <c r="J27" s="21" t="s">
        <v>108</v>
      </c>
      <c r="K27" s="19" t="s">
        <v>109</v>
      </c>
      <c r="L27" s="16" t="s">
        <v>22</v>
      </c>
      <c r="M27" s="22">
        <v>14000.0</v>
      </c>
      <c r="N27" s="23">
        <v>44845.0</v>
      </c>
      <c r="O27" s="23">
        <v>44926.0</v>
      </c>
      <c r="P27" s="24">
        <v>7000.0</v>
      </c>
      <c r="Q27" s="25">
        <f t="shared" si="1"/>
        <v>7000</v>
      </c>
      <c r="R27" s="16"/>
      <c r="S27" s="16"/>
      <c r="T27" s="23"/>
      <c r="U27" s="16"/>
      <c r="V27" s="16"/>
      <c r="W27" s="1"/>
      <c r="X27" s="16"/>
      <c r="Y27" s="16"/>
      <c r="Z27" s="18"/>
      <c r="AA27" s="1"/>
      <c r="AB27" s="23"/>
      <c r="AC27" s="16"/>
      <c r="AD27" s="1"/>
      <c r="AE27" s="1"/>
      <c r="AF27" s="1"/>
      <c r="AG27" s="16"/>
      <c r="AH27" s="23"/>
      <c r="AI27" s="16"/>
      <c r="AJ27" s="23"/>
    </row>
    <row r="28" ht="49.5" customHeight="1">
      <c r="A28" s="16">
        <v>44.0</v>
      </c>
      <c r="B28" s="16" t="s">
        <v>110</v>
      </c>
      <c r="C28" s="17" t="s">
        <v>16</v>
      </c>
      <c r="D28" s="18" t="s">
        <v>17</v>
      </c>
      <c r="E28" s="19" t="s">
        <v>111</v>
      </c>
      <c r="F28" s="20" t="s">
        <v>27</v>
      </c>
      <c r="G28" s="21" t="s">
        <v>112</v>
      </c>
      <c r="H28" s="19" t="s">
        <v>113</v>
      </c>
      <c r="I28" s="16" t="s">
        <v>22</v>
      </c>
      <c r="J28" s="21" t="s">
        <v>112</v>
      </c>
      <c r="K28" s="19" t="s">
        <v>113</v>
      </c>
      <c r="L28" s="16" t="s">
        <v>22</v>
      </c>
      <c r="M28" s="22">
        <v>48000.0</v>
      </c>
      <c r="N28" s="23">
        <v>44846.0</v>
      </c>
      <c r="O28" s="18">
        <v>44941.0</v>
      </c>
      <c r="P28" s="24">
        <v>0.0</v>
      </c>
      <c r="Q28" s="25">
        <f t="shared" si="1"/>
        <v>48000</v>
      </c>
      <c r="R28" s="16"/>
      <c r="S28" s="16"/>
      <c r="T28" s="23"/>
      <c r="U28" s="16"/>
      <c r="V28" s="16"/>
      <c r="W28" s="1"/>
      <c r="X28" s="16"/>
      <c r="Y28" s="16"/>
      <c r="Z28" s="18"/>
      <c r="AA28" s="1"/>
      <c r="AB28" s="23"/>
      <c r="AC28" s="16"/>
      <c r="AD28" s="1"/>
      <c r="AE28" s="1"/>
      <c r="AF28" s="1"/>
      <c r="AG28" s="16"/>
      <c r="AH28" s="23"/>
      <c r="AI28" s="16"/>
      <c r="AJ28" s="23"/>
    </row>
    <row r="29" ht="49.5" customHeight="1">
      <c r="A29" s="16">
        <v>48.0</v>
      </c>
      <c r="B29" s="16" t="s">
        <v>114</v>
      </c>
      <c r="C29" s="17" t="s">
        <v>16</v>
      </c>
      <c r="D29" s="18" t="s">
        <v>17</v>
      </c>
      <c r="E29" s="19" t="s">
        <v>115</v>
      </c>
      <c r="F29" s="20" t="s">
        <v>19</v>
      </c>
      <c r="G29" s="1"/>
      <c r="H29" s="3"/>
      <c r="I29" s="1"/>
      <c r="J29" s="1"/>
      <c r="K29" s="3"/>
      <c r="L29" s="1"/>
      <c r="M29" s="1"/>
      <c r="N29" s="1"/>
      <c r="O29" s="23"/>
      <c r="P29" s="24">
        <v>0.0</v>
      </c>
      <c r="Q29" s="26">
        <f t="shared" si="1"/>
        <v>0</v>
      </c>
      <c r="R29" s="16"/>
      <c r="S29" s="16"/>
      <c r="T29" s="23"/>
      <c r="U29" s="16"/>
      <c r="V29" s="16"/>
      <c r="W29" s="1"/>
      <c r="X29" s="16"/>
      <c r="Y29" s="16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</row>
    <row r="30" ht="49.5" customHeight="1">
      <c r="A30" s="16">
        <v>49.0</v>
      </c>
      <c r="B30" s="16" t="s">
        <v>116</v>
      </c>
      <c r="C30" s="17" t="s">
        <v>16</v>
      </c>
      <c r="D30" s="18" t="s">
        <v>17</v>
      </c>
      <c r="E30" s="19" t="s">
        <v>117</v>
      </c>
      <c r="F30" s="20" t="s">
        <v>19</v>
      </c>
      <c r="G30" s="21" t="s">
        <v>118</v>
      </c>
      <c r="H30" s="19" t="s">
        <v>119</v>
      </c>
      <c r="I30" s="16" t="s">
        <v>22</v>
      </c>
      <c r="J30" s="21" t="s">
        <v>118</v>
      </c>
      <c r="K30" s="19" t="s">
        <v>119</v>
      </c>
      <c r="L30" s="16" t="s">
        <v>22</v>
      </c>
      <c r="M30" s="22">
        <v>5010.0</v>
      </c>
      <c r="N30" s="18">
        <v>44768.0</v>
      </c>
      <c r="O30" s="18">
        <v>45132.0</v>
      </c>
      <c r="P30" s="24">
        <v>0.0</v>
      </c>
      <c r="Q30" s="25">
        <f t="shared" si="1"/>
        <v>5010</v>
      </c>
      <c r="R30" s="16"/>
      <c r="S30" s="16"/>
      <c r="T30" s="1"/>
      <c r="U30" s="16"/>
      <c r="V30" s="16"/>
      <c r="W30" s="1"/>
      <c r="X30" s="16"/>
      <c r="Y30" s="16"/>
      <c r="Z30" s="18"/>
      <c r="AA30" s="1"/>
      <c r="AB30" s="18"/>
      <c r="AC30" s="16"/>
      <c r="AD30" s="1"/>
      <c r="AE30" s="1"/>
      <c r="AF30" s="1"/>
      <c r="AG30" s="16"/>
      <c r="AH30" s="18"/>
      <c r="AI30" s="16"/>
      <c r="AJ30" s="18"/>
    </row>
    <row r="31" ht="49.5" customHeight="1">
      <c r="A31" s="16">
        <v>51.0</v>
      </c>
      <c r="B31" s="16" t="s">
        <v>120</v>
      </c>
      <c r="C31" s="17" t="s">
        <v>16</v>
      </c>
      <c r="D31" s="18" t="s">
        <v>17</v>
      </c>
      <c r="E31" s="19" t="s">
        <v>121</v>
      </c>
      <c r="F31" s="20" t="s">
        <v>27</v>
      </c>
      <c r="G31" s="21" t="s">
        <v>122</v>
      </c>
      <c r="H31" s="19" t="s">
        <v>123</v>
      </c>
      <c r="I31" s="16" t="s">
        <v>22</v>
      </c>
      <c r="J31" s="21" t="s">
        <v>122</v>
      </c>
      <c r="K31" s="19" t="s">
        <v>123</v>
      </c>
      <c r="L31" s="16" t="s">
        <v>22</v>
      </c>
      <c r="M31" s="22">
        <v>113058.0</v>
      </c>
      <c r="N31" s="23">
        <v>44860.0</v>
      </c>
      <c r="O31" s="23">
        <v>45224.0</v>
      </c>
      <c r="P31" s="24">
        <v>113058.0</v>
      </c>
      <c r="Q31" s="25">
        <f t="shared" si="1"/>
        <v>0</v>
      </c>
      <c r="R31" s="16"/>
      <c r="S31" s="16"/>
      <c r="T31" s="1"/>
      <c r="U31" s="16"/>
      <c r="V31" s="16"/>
      <c r="W31" s="1"/>
      <c r="X31" s="16"/>
      <c r="Y31" s="16"/>
      <c r="Z31" s="23"/>
      <c r="AA31" s="1"/>
      <c r="AB31" s="23"/>
      <c r="AC31" s="16"/>
      <c r="AD31" s="1"/>
      <c r="AE31" s="1"/>
      <c r="AF31" s="1"/>
      <c r="AG31" s="16"/>
      <c r="AH31" s="23"/>
      <c r="AI31" s="16"/>
      <c r="AJ31" s="23"/>
    </row>
    <row r="32" ht="49.5" customHeight="1">
      <c r="A32" s="16">
        <v>53.0</v>
      </c>
      <c r="B32" s="16" t="s">
        <v>124</v>
      </c>
      <c r="C32" s="17" t="s">
        <v>16</v>
      </c>
      <c r="D32" s="18" t="s">
        <v>17</v>
      </c>
      <c r="E32" s="19" t="s">
        <v>125</v>
      </c>
      <c r="F32" s="20" t="s">
        <v>19</v>
      </c>
      <c r="G32" s="21" t="s">
        <v>126</v>
      </c>
      <c r="H32" s="19" t="s">
        <v>127</v>
      </c>
      <c r="I32" s="16" t="s">
        <v>22</v>
      </c>
      <c r="J32" s="21" t="s">
        <v>126</v>
      </c>
      <c r="K32" s="19" t="s">
        <v>127</v>
      </c>
      <c r="L32" s="16" t="s">
        <v>22</v>
      </c>
      <c r="M32" s="22">
        <v>6440.0</v>
      </c>
      <c r="N32" s="18">
        <v>44562.0</v>
      </c>
      <c r="O32" s="23">
        <v>44926.0</v>
      </c>
      <c r="P32" s="24">
        <v>3756.62</v>
      </c>
      <c r="Q32" s="25">
        <f t="shared" si="1"/>
        <v>2683.38</v>
      </c>
      <c r="R32" s="16"/>
      <c r="S32" s="16"/>
      <c r="T32" s="23"/>
      <c r="U32" s="16"/>
      <c r="V32" s="16"/>
      <c r="W32" s="1"/>
      <c r="X32" s="16"/>
      <c r="Y32" s="16"/>
      <c r="Z32" s="18"/>
      <c r="AA32" s="1"/>
      <c r="AB32" s="18"/>
      <c r="AC32" s="16"/>
      <c r="AD32" s="1"/>
      <c r="AE32" s="1"/>
      <c r="AF32" s="1"/>
      <c r="AG32" s="16"/>
      <c r="AH32" s="18"/>
      <c r="AI32" s="16"/>
      <c r="AJ32" s="18"/>
    </row>
    <row r="33" ht="49.5" customHeight="1">
      <c r="A33" s="16">
        <v>54.0</v>
      </c>
      <c r="B33" s="16">
        <v>9.322615146E9</v>
      </c>
      <c r="C33" s="17" t="s">
        <v>16</v>
      </c>
      <c r="D33" s="18" t="s">
        <v>17</v>
      </c>
      <c r="E33" s="19" t="s">
        <v>128</v>
      </c>
      <c r="F33" s="20" t="s">
        <v>60</v>
      </c>
      <c r="G33" s="21" t="s">
        <v>129</v>
      </c>
      <c r="H33" s="19" t="s">
        <v>130</v>
      </c>
      <c r="I33" s="16" t="s">
        <v>22</v>
      </c>
      <c r="J33" s="21" t="s">
        <v>129</v>
      </c>
      <c r="K33" s="19" t="s">
        <v>130</v>
      </c>
      <c r="L33" s="16" t="s">
        <v>22</v>
      </c>
      <c r="M33" s="22">
        <v>201630.0</v>
      </c>
      <c r="N33" s="23">
        <v>44859.0</v>
      </c>
      <c r="O33" s="23">
        <v>45589.0</v>
      </c>
      <c r="P33" s="24">
        <v>0.0</v>
      </c>
      <c r="Q33" s="25">
        <f t="shared" si="1"/>
        <v>201630</v>
      </c>
      <c r="R33" s="16"/>
      <c r="S33" s="16"/>
      <c r="T33" s="23"/>
      <c r="U33" s="16"/>
      <c r="V33" s="16"/>
      <c r="W33" s="1"/>
      <c r="X33" s="16"/>
      <c r="Y33" s="16"/>
      <c r="Z33" s="18"/>
      <c r="AA33" s="1"/>
      <c r="AB33" s="23"/>
      <c r="AC33" s="16"/>
      <c r="AD33" s="1"/>
      <c r="AE33" s="1"/>
      <c r="AF33" s="1"/>
      <c r="AG33" s="16"/>
      <c r="AH33" s="23"/>
      <c r="AI33" s="16"/>
      <c r="AJ33" s="23"/>
    </row>
    <row r="34" ht="49.5" customHeight="1">
      <c r="A34" s="16">
        <v>55.0</v>
      </c>
      <c r="B34" s="16" t="s">
        <v>131</v>
      </c>
      <c r="C34" s="17" t="s">
        <v>16</v>
      </c>
      <c r="D34" s="18" t="s">
        <v>17</v>
      </c>
      <c r="E34" s="19" t="s">
        <v>132</v>
      </c>
      <c r="F34" s="20" t="s">
        <v>27</v>
      </c>
      <c r="G34" s="21" t="s">
        <v>129</v>
      </c>
      <c r="H34" s="19" t="s">
        <v>130</v>
      </c>
      <c r="I34" s="16" t="s">
        <v>22</v>
      </c>
      <c r="J34" s="21" t="s">
        <v>129</v>
      </c>
      <c r="K34" s="19" t="s">
        <v>130</v>
      </c>
      <c r="L34" s="16" t="s">
        <v>22</v>
      </c>
      <c r="M34" s="22">
        <v>32000.0</v>
      </c>
      <c r="N34" s="18">
        <v>44562.0</v>
      </c>
      <c r="O34" s="23">
        <v>44926.0</v>
      </c>
      <c r="P34" s="24">
        <v>8000.0</v>
      </c>
      <c r="Q34" s="25">
        <f t="shared" si="1"/>
        <v>24000</v>
      </c>
      <c r="R34" s="16"/>
      <c r="S34" s="16"/>
      <c r="T34" s="1"/>
      <c r="U34" s="16"/>
      <c r="V34" s="16"/>
      <c r="W34" s="1"/>
      <c r="X34" s="16"/>
      <c r="Y34" s="16"/>
      <c r="Z34" s="18"/>
      <c r="AA34" s="16"/>
      <c r="AB34" s="18"/>
      <c r="AC34" s="16"/>
      <c r="AD34" s="16"/>
      <c r="AE34" s="1"/>
      <c r="AF34" s="1"/>
      <c r="AG34" s="16"/>
      <c r="AH34" s="18"/>
      <c r="AI34" s="16"/>
      <c r="AJ34" s="18"/>
    </row>
    <row r="35" ht="49.5" customHeight="1">
      <c r="A35" s="16">
        <v>56.0</v>
      </c>
      <c r="B35" s="16" t="s">
        <v>133</v>
      </c>
      <c r="C35" s="17" t="s">
        <v>16</v>
      </c>
      <c r="D35" s="18" t="s">
        <v>17</v>
      </c>
      <c r="E35" s="19" t="s">
        <v>134</v>
      </c>
      <c r="F35" s="20" t="s">
        <v>19</v>
      </c>
      <c r="G35" s="21" t="s">
        <v>135</v>
      </c>
      <c r="H35" s="19" t="s">
        <v>136</v>
      </c>
      <c r="I35" s="16" t="s">
        <v>22</v>
      </c>
      <c r="J35" s="21" t="s">
        <v>135</v>
      </c>
      <c r="K35" s="19" t="s">
        <v>136</v>
      </c>
      <c r="L35" s="16" t="s">
        <v>22</v>
      </c>
      <c r="M35" s="22">
        <v>19680.0</v>
      </c>
      <c r="N35" s="23">
        <v>44860.0</v>
      </c>
      <c r="O35" s="23">
        <v>45226.0</v>
      </c>
      <c r="P35" s="24">
        <v>19680.0</v>
      </c>
      <c r="Q35" s="25">
        <f t="shared" si="1"/>
        <v>0</v>
      </c>
      <c r="R35" s="16"/>
      <c r="S35" s="16"/>
      <c r="T35" s="23"/>
      <c r="U35" s="16"/>
      <c r="V35" s="16"/>
      <c r="W35" s="1"/>
      <c r="X35" s="16"/>
      <c r="Y35" s="16"/>
      <c r="Z35" s="23"/>
      <c r="AA35" s="1"/>
      <c r="AB35" s="23"/>
      <c r="AC35" s="16"/>
      <c r="AD35" s="1"/>
      <c r="AE35" s="1"/>
      <c r="AF35" s="1"/>
      <c r="AG35" s="16"/>
      <c r="AH35" s="23"/>
      <c r="AI35" s="16"/>
      <c r="AJ35" s="23"/>
    </row>
    <row r="36" ht="49.5" customHeight="1">
      <c r="A36" s="16">
        <v>58.0</v>
      </c>
      <c r="B36" s="16" t="s">
        <v>137</v>
      </c>
      <c r="C36" s="17" t="s">
        <v>16</v>
      </c>
      <c r="D36" s="18" t="s">
        <v>17</v>
      </c>
      <c r="E36" s="19" t="s">
        <v>138</v>
      </c>
      <c r="F36" s="20" t="s">
        <v>19</v>
      </c>
      <c r="G36" s="21" t="s">
        <v>139</v>
      </c>
      <c r="H36" s="19" t="s">
        <v>140</v>
      </c>
      <c r="I36" s="16" t="s">
        <v>22</v>
      </c>
      <c r="J36" s="21" t="s">
        <v>139</v>
      </c>
      <c r="K36" s="19" t="s">
        <v>140</v>
      </c>
      <c r="L36" s="16" t="s">
        <v>22</v>
      </c>
      <c r="M36" s="22">
        <v>13000.0</v>
      </c>
      <c r="N36" s="18">
        <v>44761.0</v>
      </c>
      <c r="O36" s="23">
        <v>44926.0</v>
      </c>
      <c r="P36" s="24">
        <v>13000.0</v>
      </c>
      <c r="Q36" s="25">
        <f t="shared" si="1"/>
        <v>0</v>
      </c>
      <c r="R36" s="16"/>
      <c r="S36" s="16"/>
      <c r="T36" s="23"/>
      <c r="U36" s="16"/>
      <c r="V36" s="16"/>
      <c r="W36" s="1"/>
      <c r="X36" s="16"/>
      <c r="Y36" s="16"/>
      <c r="Z36" s="18"/>
      <c r="AA36" s="1"/>
      <c r="AB36" s="18"/>
      <c r="AC36" s="16"/>
      <c r="AD36" s="1"/>
      <c r="AE36" s="1"/>
      <c r="AF36" s="1"/>
      <c r="AG36" s="16"/>
      <c r="AH36" s="18"/>
      <c r="AI36" s="16"/>
      <c r="AJ36" s="18"/>
    </row>
    <row r="37" ht="49.5" customHeight="1">
      <c r="A37" s="16">
        <v>59.0</v>
      </c>
      <c r="B37" s="16" t="s">
        <v>141</v>
      </c>
      <c r="C37" s="17" t="s">
        <v>16</v>
      </c>
      <c r="D37" s="18" t="s">
        <v>17</v>
      </c>
      <c r="E37" s="19" t="s">
        <v>142</v>
      </c>
      <c r="F37" s="20" t="s">
        <v>19</v>
      </c>
      <c r="G37" s="21" t="s">
        <v>126</v>
      </c>
      <c r="H37" s="19" t="s">
        <v>127</v>
      </c>
      <c r="I37" s="16" t="s">
        <v>22</v>
      </c>
      <c r="J37" s="21" t="s">
        <v>126</v>
      </c>
      <c r="K37" s="19" t="s">
        <v>127</v>
      </c>
      <c r="L37" s="16" t="s">
        <v>22</v>
      </c>
      <c r="M37" s="22">
        <v>12978.0</v>
      </c>
      <c r="N37" s="18">
        <v>44830.0</v>
      </c>
      <c r="O37" s="23">
        <v>44926.0</v>
      </c>
      <c r="P37" s="24">
        <v>0.0</v>
      </c>
      <c r="Q37" s="25">
        <f t="shared" si="1"/>
        <v>12978</v>
      </c>
      <c r="R37" s="16"/>
      <c r="S37" s="16"/>
      <c r="T37" s="23"/>
      <c r="U37" s="16"/>
      <c r="V37" s="16"/>
      <c r="W37" s="1"/>
      <c r="X37" s="16"/>
      <c r="Y37" s="16"/>
      <c r="Z37" s="18"/>
      <c r="AA37" s="1"/>
      <c r="AB37" s="18"/>
      <c r="AC37" s="16"/>
      <c r="AD37" s="1"/>
      <c r="AE37" s="1"/>
      <c r="AF37" s="1"/>
      <c r="AG37" s="16"/>
      <c r="AH37" s="18"/>
      <c r="AI37" s="16"/>
      <c r="AJ37" s="18"/>
    </row>
    <row r="38" ht="49.5" customHeight="1">
      <c r="A38" s="16">
        <v>61.0</v>
      </c>
      <c r="B38" s="16">
        <v>9.26210855E9</v>
      </c>
      <c r="C38" s="17" t="s">
        <v>16</v>
      </c>
      <c r="D38" s="18" t="s">
        <v>17</v>
      </c>
      <c r="E38" s="19" t="s">
        <v>143</v>
      </c>
      <c r="F38" s="20" t="s">
        <v>19</v>
      </c>
      <c r="G38" s="21" t="s">
        <v>144</v>
      </c>
      <c r="H38" s="19" t="s">
        <v>36</v>
      </c>
      <c r="I38" s="16" t="s">
        <v>22</v>
      </c>
      <c r="J38" s="21" t="s">
        <v>144</v>
      </c>
      <c r="K38" s="19" t="s">
        <v>36</v>
      </c>
      <c r="L38" s="16" t="s">
        <v>22</v>
      </c>
      <c r="M38" s="22">
        <v>55523.6</v>
      </c>
      <c r="N38" s="18">
        <v>44562.0</v>
      </c>
      <c r="O38" s="23">
        <v>44926.0</v>
      </c>
      <c r="P38" s="24">
        <v>0.0</v>
      </c>
      <c r="Q38" s="25">
        <f t="shared" si="1"/>
        <v>55523.6</v>
      </c>
      <c r="R38" s="16"/>
      <c r="S38" s="16"/>
      <c r="T38" s="1"/>
      <c r="U38" s="16"/>
      <c r="V38" s="16"/>
      <c r="W38" s="1"/>
      <c r="X38" s="16"/>
      <c r="Y38" s="16"/>
      <c r="Z38" s="18"/>
      <c r="AA38" s="16"/>
      <c r="AB38" s="18"/>
      <c r="AC38" s="16"/>
      <c r="AD38" s="16"/>
      <c r="AE38" s="1"/>
      <c r="AF38" s="1"/>
      <c r="AG38" s="16"/>
      <c r="AH38" s="18"/>
      <c r="AI38" s="16"/>
      <c r="AJ38" s="18"/>
    </row>
    <row r="39" ht="49.5" customHeight="1">
      <c r="A39" s="16">
        <v>62.0</v>
      </c>
      <c r="B39" s="16" t="s">
        <v>145</v>
      </c>
      <c r="C39" s="17" t="s">
        <v>16</v>
      </c>
      <c r="D39" s="18" t="s">
        <v>17</v>
      </c>
      <c r="E39" s="19" t="s">
        <v>146</v>
      </c>
      <c r="F39" s="20" t="s">
        <v>27</v>
      </c>
      <c r="G39" s="21" t="s">
        <v>147</v>
      </c>
      <c r="H39" s="19" t="s">
        <v>148</v>
      </c>
      <c r="I39" s="16" t="s">
        <v>22</v>
      </c>
      <c r="J39" s="21" t="s">
        <v>147</v>
      </c>
      <c r="K39" s="19" t="s">
        <v>148</v>
      </c>
      <c r="L39" s="16" t="s">
        <v>22</v>
      </c>
      <c r="M39" s="22">
        <v>32000.0</v>
      </c>
      <c r="N39" s="18">
        <v>44562.0</v>
      </c>
      <c r="O39" s="23">
        <v>44926.0</v>
      </c>
      <c r="P39" s="24">
        <v>3916.67</v>
      </c>
      <c r="Q39" s="25">
        <f t="shared" si="1"/>
        <v>28083.33</v>
      </c>
      <c r="R39" s="16"/>
      <c r="S39" s="16"/>
      <c r="T39" s="23"/>
      <c r="U39" s="16"/>
      <c r="V39" s="16"/>
      <c r="W39" s="1"/>
      <c r="X39" s="16"/>
      <c r="Y39" s="16"/>
      <c r="Z39" s="18"/>
      <c r="AA39" s="1"/>
      <c r="AB39" s="18"/>
      <c r="AC39" s="16"/>
      <c r="AD39" s="1"/>
      <c r="AE39" s="1"/>
      <c r="AF39" s="1"/>
      <c r="AG39" s="16"/>
      <c r="AH39" s="18"/>
      <c r="AI39" s="16"/>
      <c r="AJ39" s="18"/>
    </row>
    <row r="40" ht="49.5" customHeight="1">
      <c r="A40" s="16">
        <v>63.0</v>
      </c>
      <c r="B40" s="16">
        <v>9.238552649E9</v>
      </c>
      <c r="C40" s="17" t="s">
        <v>16</v>
      </c>
      <c r="D40" s="18" t="s">
        <v>17</v>
      </c>
      <c r="E40" s="19" t="s">
        <v>149</v>
      </c>
      <c r="F40" s="4"/>
      <c r="G40" s="21" t="s">
        <v>150</v>
      </c>
      <c r="H40" s="19" t="s">
        <v>151</v>
      </c>
      <c r="I40" s="16" t="s">
        <v>22</v>
      </c>
      <c r="J40" s="21" t="s">
        <v>150</v>
      </c>
      <c r="K40" s="19" t="s">
        <v>151</v>
      </c>
      <c r="L40" s="16" t="s">
        <v>22</v>
      </c>
      <c r="M40" s="22">
        <v>129510.0</v>
      </c>
      <c r="N40" s="18">
        <v>44562.0</v>
      </c>
      <c r="O40" s="23">
        <v>45657.0</v>
      </c>
      <c r="P40" s="24">
        <v>0.0</v>
      </c>
      <c r="Q40" s="25">
        <f t="shared" si="1"/>
        <v>129510</v>
      </c>
      <c r="R40" s="16"/>
      <c r="S40" s="16"/>
      <c r="T40" s="23"/>
      <c r="U40" s="16"/>
      <c r="V40" s="16"/>
      <c r="W40" s="1"/>
      <c r="X40" s="16"/>
      <c r="Y40" s="16"/>
      <c r="Z40" s="18"/>
      <c r="AA40" s="16"/>
      <c r="AB40" s="18"/>
      <c r="AC40" s="16"/>
      <c r="AD40" s="16"/>
      <c r="AE40" s="1"/>
      <c r="AF40" s="1"/>
      <c r="AG40" s="16"/>
      <c r="AH40" s="18"/>
      <c r="AI40" s="16"/>
      <c r="AJ40" s="18"/>
    </row>
    <row r="41" ht="49.5" customHeight="1">
      <c r="A41" s="16">
        <v>64.0</v>
      </c>
      <c r="B41" s="16" t="s">
        <v>152</v>
      </c>
      <c r="C41" s="17" t="s">
        <v>16</v>
      </c>
      <c r="D41" s="18" t="s">
        <v>17</v>
      </c>
      <c r="E41" s="19" t="s">
        <v>153</v>
      </c>
      <c r="F41" s="20" t="s">
        <v>19</v>
      </c>
      <c r="G41" s="21" t="s">
        <v>104</v>
      </c>
      <c r="H41" s="19" t="s">
        <v>154</v>
      </c>
      <c r="I41" s="16" t="s">
        <v>22</v>
      </c>
      <c r="J41" s="21" t="s">
        <v>104</v>
      </c>
      <c r="K41" s="19" t="s">
        <v>154</v>
      </c>
      <c r="L41" s="16" t="s">
        <v>22</v>
      </c>
      <c r="M41" s="22">
        <v>3010.0</v>
      </c>
      <c r="N41" s="18">
        <v>44672.0</v>
      </c>
      <c r="O41" s="23">
        <v>44926.0</v>
      </c>
      <c r="P41" s="24">
        <v>3010.0</v>
      </c>
      <c r="Q41" s="25">
        <f t="shared" si="1"/>
        <v>0</v>
      </c>
      <c r="R41" s="16"/>
      <c r="S41" s="16"/>
      <c r="T41" s="23"/>
      <c r="U41" s="16"/>
      <c r="V41" s="16"/>
      <c r="W41" s="1"/>
      <c r="X41" s="16"/>
      <c r="Y41" s="16"/>
      <c r="Z41" s="18"/>
      <c r="AA41" s="16"/>
      <c r="AB41" s="18"/>
      <c r="AC41" s="16"/>
      <c r="AD41" s="16"/>
      <c r="AE41" s="1"/>
      <c r="AF41" s="1"/>
      <c r="AG41" s="1"/>
      <c r="AH41" s="18"/>
      <c r="AI41" s="1"/>
      <c r="AJ41" s="18"/>
    </row>
    <row r="42" ht="49.5" customHeight="1">
      <c r="A42" s="16">
        <v>66.0</v>
      </c>
      <c r="B42" s="16" t="s">
        <v>155</v>
      </c>
      <c r="C42" s="17" t="s">
        <v>16</v>
      </c>
      <c r="D42" s="18" t="s">
        <v>17</v>
      </c>
      <c r="E42" s="19" t="s">
        <v>156</v>
      </c>
      <c r="F42" s="20" t="s">
        <v>27</v>
      </c>
      <c r="G42" s="21" t="s">
        <v>157</v>
      </c>
      <c r="H42" s="19" t="s">
        <v>158</v>
      </c>
      <c r="I42" s="16" t="s">
        <v>22</v>
      </c>
      <c r="J42" s="21" t="s">
        <v>157</v>
      </c>
      <c r="K42" s="19" t="s">
        <v>158</v>
      </c>
      <c r="L42" s="16" t="s">
        <v>22</v>
      </c>
      <c r="M42" s="22">
        <v>27332.6</v>
      </c>
      <c r="N42" s="18">
        <v>44562.0</v>
      </c>
      <c r="O42" s="23">
        <v>44926.0</v>
      </c>
      <c r="P42" s="24">
        <v>27332.6</v>
      </c>
      <c r="Q42" s="25">
        <f t="shared" si="1"/>
        <v>0</v>
      </c>
      <c r="R42" s="16"/>
      <c r="S42" s="16"/>
      <c r="T42" s="23"/>
      <c r="U42" s="16"/>
      <c r="V42" s="16"/>
      <c r="W42" s="1"/>
      <c r="X42" s="16"/>
      <c r="Y42" s="16"/>
      <c r="Z42" s="18"/>
      <c r="AA42" s="16"/>
      <c r="AB42" s="18"/>
      <c r="AC42" s="16"/>
      <c r="AD42" s="16"/>
      <c r="AE42" s="1"/>
      <c r="AF42" s="1"/>
      <c r="AG42" s="16"/>
      <c r="AH42" s="18"/>
      <c r="AI42" s="16"/>
      <c r="AJ42" s="18"/>
    </row>
    <row r="43" ht="49.5" customHeight="1">
      <c r="A43" s="16">
        <v>67.0</v>
      </c>
      <c r="B43" s="16" t="s">
        <v>159</v>
      </c>
      <c r="C43" s="17" t="s">
        <v>16</v>
      </c>
      <c r="D43" s="18" t="s">
        <v>17</v>
      </c>
      <c r="E43" s="19" t="s">
        <v>160</v>
      </c>
      <c r="F43" s="20" t="s">
        <v>27</v>
      </c>
      <c r="G43" s="21" t="s">
        <v>161</v>
      </c>
      <c r="H43" s="19" t="s">
        <v>162</v>
      </c>
      <c r="I43" s="16" t="s">
        <v>22</v>
      </c>
      <c r="J43" s="21" t="s">
        <v>161</v>
      </c>
      <c r="K43" s="19" t="s">
        <v>162</v>
      </c>
      <c r="L43" s="16" t="s">
        <v>22</v>
      </c>
      <c r="M43" s="22">
        <v>19650.0</v>
      </c>
      <c r="N43" s="18">
        <v>44562.0</v>
      </c>
      <c r="O43" s="23">
        <v>44926.0</v>
      </c>
      <c r="P43" s="24">
        <v>0.0</v>
      </c>
      <c r="Q43" s="25">
        <f t="shared" si="1"/>
        <v>19650</v>
      </c>
      <c r="R43" s="16"/>
      <c r="S43" s="1"/>
      <c r="T43" s="23"/>
      <c r="U43" s="16"/>
      <c r="V43" s="16"/>
      <c r="W43" s="1"/>
      <c r="X43" s="16"/>
      <c r="Y43" s="16"/>
      <c r="Z43" s="18"/>
      <c r="AA43" s="16"/>
      <c r="AB43" s="18"/>
      <c r="AC43" s="16"/>
      <c r="AD43" s="16"/>
      <c r="AE43" s="1"/>
      <c r="AF43" s="1"/>
      <c r="AG43" s="16"/>
      <c r="AH43" s="18"/>
      <c r="AI43" s="16"/>
      <c r="AJ43" s="18"/>
    </row>
    <row r="44" ht="49.5" customHeight="1">
      <c r="A44" s="16">
        <v>68.0</v>
      </c>
      <c r="B44" s="16">
        <v>9.217240312E9</v>
      </c>
      <c r="C44" s="17" t="s">
        <v>16</v>
      </c>
      <c r="D44" s="18" t="s">
        <v>17</v>
      </c>
      <c r="E44" s="19" t="s">
        <v>163</v>
      </c>
      <c r="F44" s="20" t="s">
        <v>27</v>
      </c>
      <c r="G44" s="21" t="s">
        <v>164</v>
      </c>
      <c r="H44" s="19" t="s">
        <v>165</v>
      </c>
      <c r="I44" s="16" t="s">
        <v>22</v>
      </c>
      <c r="J44" s="21" t="s">
        <v>164</v>
      </c>
      <c r="K44" s="19" t="s">
        <v>165</v>
      </c>
      <c r="L44" s="16" t="s">
        <v>22</v>
      </c>
      <c r="M44" s="22">
        <v>75658.0</v>
      </c>
      <c r="N44" s="18">
        <v>44562.0</v>
      </c>
      <c r="O44" s="23">
        <v>44926.0</v>
      </c>
      <c r="P44" s="24">
        <v>18914.46</v>
      </c>
      <c r="Q44" s="25">
        <f t="shared" si="1"/>
        <v>56743.54</v>
      </c>
      <c r="R44" s="16"/>
      <c r="S44" s="1"/>
      <c r="T44" s="23"/>
      <c r="U44" s="16"/>
      <c r="V44" s="16"/>
      <c r="W44" s="1"/>
      <c r="X44" s="16"/>
      <c r="Y44" s="16"/>
      <c r="Z44" s="18"/>
      <c r="AA44" s="16"/>
      <c r="AB44" s="18"/>
      <c r="AC44" s="16"/>
      <c r="AD44" s="16"/>
      <c r="AE44" s="1"/>
      <c r="AF44" s="1"/>
      <c r="AG44" s="16"/>
      <c r="AH44" s="18"/>
      <c r="AI44" s="16"/>
      <c r="AJ44" s="18"/>
    </row>
    <row r="45" ht="49.5" customHeight="1">
      <c r="A45" s="16">
        <v>69.0</v>
      </c>
      <c r="B45" s="16" t="s">
        <v>166</v>
      </c>
      <c r="C45" s="17" t="s">
        <v>16</v>
      </c>
      <c r="D45" s="18" t="s">
        <v>17</v>
      </c>
      <c r="E45" s="19" t="s">
        <v>167</v>
      </c>
      <c r="F45" s="20" t="s">
        <v>27</v>
      </c>
      <c r="G45" s="21" t="s">
        <v>168</v>
      </c>
      <c r="H45" s="19" t="s">
        <v>169</v>
      </c>
      <c r="I45" s="16" t="s">
        <v>22</v>
      </c>
      <c r="J45" s="21" t="s">
        <v>168</v>
      </c>
      <c r="K45" s="19" t="s">
        <v>169</v>
      </c>
      <c r="L45" s="16" t="s">
        <v>22</v>
      </c>
      <c r="M45" s="22">
        <v>25550.0</v>
      </c>
      <c r="N45" s="18">
        <v>44562.0</v>
      </c>
      <c r="O45" s="23">
        <v>44926.0</v>
      </c>
      <c r="P45" s="24">
        <v>14950.0</v>
      </c>
      <c r="Q45" s="25">
        <f t="shared" si="1"/>
        <v>10600</v>
      </c>
      <c r="R45" s="16"/>
      <c r="S45" s="1"/>
      <c r="T45" s="23"/>
      <c r="U45" s="16"/>
      <c r="V45" s="16"/>
      <c r="W45" s="1"/>
      <c r="X45" s="16"/>
      <c r="Y45" s="16"/>
      <c r="Z45" s="18"/>
      <c r="AA45" s="16"/>
      <c r="AB45" s="18"/>
      <c r="AC45" s="16"/>
      <c r="AD45" s="16"/>
      <c r="AE45" s="1"/>
      <c r="AF45" s="1"/>
      <c r="AG45" s="1"/>
      <c r="AH45" s="18"/>
      <c r="AI45" s="16"/>
      <c r="AJ45" s="18"/>
    </row>
    <row r="46" ht="49.5" customHeight="1">
      <c r="A46" s="16">
        <v>72.0</v>
      </c>
      <c r="B46" s="16" t="s">
        <v>170</v>
      </c>
      <c r="C46" s="17" t="s">
        <v>16</v>
      </c>
      <c r="D46" s="18" t="s">
        <v>17</v>
      </c>
      <c r="E46" s="19" t="s">
        <v>171</v>
      </c>
      <c r="F46" s="20" t="s">
        <v>27</v>
      </c>
      <c r="G46" s="21" t="s">
        <v>172</v>
      </c>
      <c r="H46" s="19" t="s">
        <v>173</v>
      </c>
      <c r="I46" s="16" t="s">
        <v>22</v>
      </c>
      <c r="J46" s="21" t="s">
        <v>172</v>
      </c>
      <c r="K46" s="19" t="s">
        <v>173</v>
      </c>
      <c r="L46" s="16" t="s">
        <v>22</v>
      </c>
      <c r="M46" s="22">
        <v>18200.0</v>
      </c>
      <c r="N46" s="18">
        <v>44562.0</v>
      </c>
      <c r="O46" s="23">
        <v>44926.0</v>
      </c>
      <c r="P46" s="24">
        <v>4550.0</v>
      </c>
      <c r="Q46" s="25">
        <f t="shared" si="1"/>
        <v>13650</v>
      </c>
      <c r="R46" s="16"/>
      <c r="S46" s="1"/>
      <c r="T46" s="23"/>
      <c r="U46" s="16"/>
      <c r="V46" s="16"/>
      <c r="W46" s="1"/>
      <c r="X46" s="16"/>
      <c r="Y46" s="16"/>
      <c r="Z46" s="18"/>
      <c r="AA46" s="16"/>
      <c r="AB46" s="18"/>
      <c r="AC46" s="16"/>
      <c r="AD46" s="16"/>
      <c r="AE46" s="1"/>
      <c r="AF46" s="1"/>
      <c r="AG46" s="16"/>
      <c r="AH46" s="18"/>
      <c r="AI46" s="16"/>
      <c r="AJ46" s="18"/>
    </row>
    <row r="47" ht="49.5" customHeight="1">
      <c r="A47" s="16">
        <v>73.0</v>
      </c>
      <c r="B47" s="16" t="s">
        <v>174</v>
      </c>
      <c r="C47" s="17" t="s">
        <v>16</v>
      </c>
      <c r="D47" s="18" t="s">
        <v>17</v>
      </c>
      <c r="E47" s="19" t="s">
        <v>175</v>
      </c>
      <c r="F47" s="20" t="s">
        <v>19</v>
      </c>
      <c r="G47" s="21" t="s">
        <v>176</v>
      </c>
      <c r="H47" s="19" t="s">
        <v>177</v>
      </c>
      <c r="I47" s="16" t="s">
        <v>22</v>
      </c>
      <c r="J47" s="21" t="s">
        <v>176</v>
      </c>
      <c r="K47" s="19" t="s">
        <v>177</v>
      </c>
      <c r="L47" s="16" t="s">
        <v>22</v>
      </c>
      <c r="M47" s="22">
        <v>90539.0</v>
      </c>
      <c r="N47" s="18">
        <v>44820.0</v>
      </c>
      <c r="O47" s="23">
        <v>44926.0</v>
      </c>
      <c r="P47" s="24">
        <v>2325.25</v>
      </c>
      <c r="Q47" s="25">
        <f t="shared" si="1"/>
        <v>88213.75</v>
      </c>
      <c r="R47" s="16"/>
      <c r="S47" s="1"/>
      <c r="T47" s="18"/>
      <c r="U47" s="16"/>
      <c r="V47" s="16"/>
      <c r="W47" s="1"/>
      <c r="X47" s="16"/>
      <c r="Y47" s="16"/>
      <c r="Z47" s="18"/>
      <c r="AA47" s="1"/>
      <c r="AB47" s="18"/>
      <c r="AC47" s="16"/>
      <c r="AD47" s="1"/>
      <c r="AE47" s="1"/>
      <c r="AF47" s="1"/>
      <c r="AG47" s="16"/>
      <c r="AH47" s="18"/>
      <c r="AI47" s="16"/>
      <c r="AJ47" s="18"/>
    </row>
    <row r="48" ht="49.5" customHeight="1">
      <c r="A48" s="16">
        <v>74.0</v>
      </c>
      <c r="B48" s="16" t="s">
        <v>178</v>
      </c>
      <c r="C48" s="17" t="s">
        <v>16</v>
      </c>
      <c r="D48" s="18" t="s">
        <v>17</v>
      </c>
      <c r="E48" s="19" t="s">
        <v>179</v>
      </c>
      <c r="F48" s="20" t="s">
        <v>27</v>
      </c>
      <c r="G48" s="21" t="s">
        <v>180</v>
      </c>
      <c r="H48" s="19" t="s">
        <v>181</v>
      </c>
      <c r="I48" s="16" t="s">
        <v>22</v>
      </c>
      <c r="J48" s="21" t="s">
        <v>180</v>
      </c>
      <c r="K48" s="19" t="s">
        <v>181</v>
      </c>
      <c r="L48" s="16" t="s">
        <v>22</v>
      </c>
      <c r="M48" s="22">
        <v>28800.0</v>
      </c>
      <c r="N48" s="18">
        <v>44562.0</v>
      </c>
      <c r="O48" s="23">
        <v>45291.0</v>
      </c>
      <c r="P48" s="24">
        <v>9600.0</v>
      </c>
      <c r="Q48" s="25">
        <f t="shared" si="1"/>
        <v>19200</v>
      </c>
      <c r="R48" s="16"/>
      <c r="S48" s="1"/>
      <c r="T48" s="23"/>
      <c r="U48" s="16"/>
      <c r="V48" s="16"/>
      <c r="W48" s="1"/>
      <c r="X48" s="16"/>
      <c r="Y48" s="16"/>
      <c r="Z48" s="18"/>
      <c r="AA48" s="16"/>
      <c r="AB48" s="18"/>
      <c r="AC48" s="16"/>
      <c r="AD48" s="16"/>
      <c r="AE48" s="1"/>
      <c r="AF48" s="1"/>
      <c r="AG48" s="16"/>
      <c r="AH48" s="18"/>
      <c r="AI48" s="16"/>
      <c r="AJ48" s="18"/>
    </row>
    <row r="49" ht="49.5" customHeight="1">
      <c r="A49" s="16">
        <v>75.0</v>
      </c>
      <c r="B49" s="16" t="s">
        <v>182</v>
      </c>
      <c r="C49" s="17" t="s">
        <v>16</v>
      </c>
      <c r="D49" s="18" t="s">
        <v>17</v>
      </c>
      <c r="E49" s="19" t="s">
        <v>183</v>
      </c>
      <c r="F49" s="20" t="s">
        <v>19</v>
      </c>
      <c r="G49" s="21" t="s">
        <v>80</v>
      </c>
      <c r="H49" s="19" t="s">
        <v>184</v>
      </c>
      <c r="I49" s="16" t="s">
        <v>22</v>
      </c>
      <c r="J49" s="21" t="s">
        <v>80</v>
      </c>
      <c r="K49" s="19" t="s">
        <v>184</v>
      </c>
      <c r="L49" s="16" t="s">
        <v>22</v>
      </c>
      <c r="M49" s="22">
        <v>44300.0</v>
      </c>
      <c r="N49" s="18">
        <v>44835.0</v>
      </c>
      <c r="O49" s="23">
        <v>45291.0</v>
      </c>
      <c r="P49" s="24">
        <v>0.0</v>
      </c>
      <c r="Q49" s="25">
        <f t="shared" si="1"/>
        <v>44300</v>
      </c>
      <c r="R49" s="16"/>
      <c r="S49" s="16"/>
      <c r="T49" s="18"/>
      <c r="U49" s="16"/>
      <c r="V49" s="16"/>
      <c r="W49" s="1"/>
      <c r="X49" s="16"/>
      <c r="Y49" s="16"/>
      <c r="Z49" s="18"/>
      <c r="AA49" s="1"/>
      <c r="AB49" s="18"/>
      <c r="AC49" s="16"/>
      <c r="AD49" s="1"/>
      <c r="AE49" s="16"/>
      <c r="AF49" s="18"/>
      <c r="AG49" s="16"/>
      <c r="AH49" s="18"/>
      <c r="AI49" s="16"/>
      <c r="AJ49" s="23"/>
    </row>
    <row r="50" ht="49.5" customHeight="1">
      <c r="A50" s="16">
        <v>76.0</v>
      </c>
      <c r="B50" s="16" t="s">
        <v>185</v>
      </c>
      <c r="C50" s="17" t="s">
        <v>16</v>
      </c>
      <c r="D50" s="18" t="s">
        <v>17</v>
      </c>
      <c r="E50" s="19" t="s">
        <v>186</v>
      </c>
      <c r="F50" s="20" t="s">
        <v>19</v>
      </c>
      <c r="G50" s="21" t="s">
        <v>187</v>
      </c>
      <c r="H50" s="19" t="s">
        <v>188</v>
      </c>
      <c r="I50" s="16" t="s">
        <v>22</v>
      </c>
      <c r="J50" s="21" t="s">
        <v>187</v>
      </c>
      <c r="K50" s="19" t="s">
        <v>188</v>
      </c>
      <c r="L50" s="16" t="s">
        <v>22</v>
      </c>
      <c r="M50" s="22">
        <v>25155.0</v>
      </c>
      <c r="N50" s="18">
        <v>44562.0</v>
      </c>
      <c r="O50" s="23">
        <v>44926.0</v>
      </c>
      <c r="P50" s="24">
        <v>25155.0</v>
      </c>
      <c r="Q50" s="25">
        <f t="shared" si="1"/>
        <v>0</v>
      </c>
      <c r="R50" s="16"/>
      <c r="S50" s="1"/>
      <c r="T50" s="23"/>
      <c r="U50" s="16"/>
      <c r="V50" s="16"/>
      <c r="W50" s="1"/>
      <c r="X50" s="16"/>
      <c r="Y50" s="16"/>
      <c r="Z50" s="18"/>
      <c r="AA50" s="16"/>
      <c r="AB50" s="18"/>
      <c r="AC50" s="16"/>
      <c r="AD50" s="1"/>
      <c r="AE50" s="1"/>
      <c r="AF50" s="1"/>
      <c r="AG50" s="16"/>
      <c r="AH50" s="18"/>
      <c r="AI50" s="16"/>
      <c r="AJ50" s="18"/>
    </row>
    <row r="51" ht="49.5" customHeight="1">
      <c r="A51" s="16">
        <v>78.0</v>
      </c>
      <c r="B51" s="16" t="s">
        <v>189</v>
      </c>
      <c r="C51" s="17" t="s">
        <v>16</v>
      </c>
      <c r="D51" s="18" t="s">
        <v>17</v>
      </c>
      <c r="E51" s="19" t="s">
        <v>190</v>
      </c>
      <c r="F51" s="20" t="s">
        <v>19</v>
      </c>
      <c r="G51" s="21" t="s">
        <v>191</v>
      </c>
      <c r="H51" s="19" t="s">
        <v>192</v>
      </c>
      <c r="I51" s="16" t="s">
        <v>22</v>
      </c>
      <c r="J51" s="21" t="s">
        <v>191</v>
      </c>
      <c r="K51" s="19" t="s">
        <v>192</v>
      </c>
      <c r="L51" s="16" t="s">
        <v>22</v>
      </c>
      <c r="M51" s="22">
        <v>41800.0</v>
      </c>
      <c r="N51" s="18">
        <v>44728.0</v>
      </c>
      <c r="O51" s="18">
        <v>45077.0</v>
      </c>
      <c r="P51" s="24">
        <v>20812.5</v>
      </c>
      <c r="Q51" s="25">
        <f t="shared" si="1"/>
        <v>20987.5</v>
      </c>
      <c r="R51" s="16"/>
      <c r="S51" s="1"/>
      <c r="T51" s="18"/>
      <c r="U51" s="16"/>
      <c r="V51" s="16"/>
      <c r="W51" s="1"/>
      <c r="X51" s="16"/>
      <c r="Y51" s="16"/>
      <c r="Z51" s="18"/>
      <c r="AA51" s="16"/>
      <c r="AB51" s="18"/>
      <c r="AC51" s="16"/>
      <c r="AD51" s="16"/>
      <c r="AE51" s="1"/>
      <c r="AF51" s="1"/>
      <c r="AG51" s="16"/>
      <c r="AH51" s="18"/>
      <c r="AI51" s="16"/>
      <c r="AJ51" s="18"/>
    </row>
    <row r="52" ht="49.5" customHeight="1">
      <c r="A52" s="16">
        <v>79.0</v>
      </c>
      <c r="B52" s="16" t="s">
        <v>193</v>
      </c>
      <c r="C52" s="17" t="s">
        <v>16</v>
      </c>
      <c r="D52" s="18" t="s">
        <v>17</v>
      </c>
      <c r="E52" s="19" t="s">
        <v>194</v>
      </c>
      <c r="F52" s="20" t="s">
        <v>27</v>
      </c>
      <c r="G52" s="21" t="s">
        <v>195</v>
      </c>
      <c r="H52" s="19" t="s">
        <v>196</v>
      </c>
      <c r="I52" s="16" t="s">
        <v>22</v>
      </c>
      <c r="J52" s="21" t="s">
        <v>195</v>
      </c>
      <c r="K52" s="19" t="s">
        <v>196</v>
      </c>
      <c r="L52" s="16" t="s">
        <v>22</v>
      </c>
      <c r="M52" s="22">
        <v>5940.0</v>
      </c>
      <c r="N52" s="18">
        <v>44562.0</v>
      </c>
      <c r="O52" s="23">
        <v>44926.0</v>
      </c>
      <c r="P52" s="24">
        <v>5940.0</v>
      </c>
      <c r="Q52" s="25">
        <f t="shared" si="1"/>
        <v>0</v>
      </c>
      <c r="R52" s="16"/>
      <c r="S52" s="1"/>
      <c r="T52" s="23"/>
      <c r="U52" s="16"/>
      <c r="V52" s="16"/>
      <c r="W52" s="1"/>
      <c r="X52" s="16"/>
      <c r="Y52" s="16"/>
      <c r="Z52" s="18"/>
      <c r="AA52" s="16"/>
      <c r="AB52" s="18"/>
      <c r="AC52" s="16"/>
      <c r="AD52" s="16"/>
      <c r="AE52" s="1"/>
      <c r="AF52" s="1"/>
      <c r="AG52" s="16"/>
      <c r="AH52" s="18"/>
      <c r="AI52" s="16"/>
      <c r="AJ52" s="18"/>
    </row>
    <row r="53" ht="49.5" customHeight="1">
      <c r="A53" s="16">
        <v>83.0</v>
      </c>
      <c r="B53" s="16" t="s">
        <v>197</v>
      </c>
      <c r="C53" s="17" t="s">
        <v>16</v>
      </c>
      <c r="D53" s="18" t="s">
        <v>17</v>
      </c>
      <c r="E53" s="19" t="s">
        <v>198</v>
      </c>
      <c r="F53" s="20" t="s">
        <v>27</v>
      </c>
      <c r="G53" s="21" t="s">
        <v>199</v>
      </c>
      <c r="H53" s="19" t="s">
        <v>200</v>
      </c>
      <c r="I53" s="16" t="s">
        <v>22</v>
      </c>
      <c r="J53" s="21" t="s">
        <v>199</v>
      </c>
      <c r="K53" s="19" t="s">
        <v>200</v>
      </c>
      <c r="L53" s="16" t="s">
        <v>22</v>
      </c>
      <c r="M53" s="22">
        <v>30000.0</v>
      </c>
      <c r="N53" s="23">
        <v>44883.0</v>
      </c>
      <c r="O53" s="23">
        <v>45613.0</v>
      </c>
      <c r="P53" s="24">
        <v>0.0</v>
      </c>
      <c r="Q53" s="25">
        <f t="shared" si="1"/>
        <v>30000</v>
      </c>
      <c r="R53" s="16"/>
      <c r="S53" s="16"/>
      <c r="T53" s="1"/>
      <c r="U53" s="16"/>
      <c r="V53" s="16"/>
      <c r="W53" s="1"/>
      <c r="X53" s="16"/>
      <c r="Y53" s="16"/>
      <c r="Z53" s="18"/>
      <c r="AA53" s="1"/>
      <c r="AB53" s="23"/>
      <c r="AC53" s="16"/>
      <c r="AD53" s="1"/>
      <c r="AE53" s="1"/>
      <c r="AF53" s="1"/>
      <c r="AG53" s="16"/>
      <c r="AH53" s="23"/>
      <c r="AI53" s="16"/>
      <c r="AJ53" s="23"/>
    </row>
    <row r="54" ht="49.5" customHeight="1">
      <c r="A54" s="16">
        <v>85.0</v>
      </c>
      <c r="B54" s="16" t="s">
        <v>201</v>
      </c>
      <c r="C54" s="17" t="s">
        <v>16</v>
      </c>
      <c r="D54" s="18" t="s">
        <v>17</v>
      </c>
      <c r="E54" s="19" t="s">
        <v>202</v>
      </c>
      <c r="F54" s="20" t="s">
        <v>19</v>
      </c>
      <c r="G54" s="21" t="s">
        <v>144</v>
      </c>
      <c r="H54" s="19" t="s">
        <v>203</v>
      </c>
      <c r="I54" s="16" t="s">
        <v>22</v>
      </c>
      <c r="J54" s="21" t="s">
        <v>144</v>
      </c>
      <c r="K54" s="19" t="s">
        <v>203</v>
      </c>
      <c r="L54" s="16" t="s">
        <v>22</v>
      </c>
      <c r="M54" s="22">
        <v>15696.72</v>
      </c>
      <c r="N54" s="18">
        <v>44823.0</v>
      </c>
      <c r="O54" s="23">
        <v>44926.0</v>
      </c>
      <c r="P54" s="24">
        <v>0.0</v>
      </c>
      <c r="Q54" s="25">
        <f t="shared" si="1"/>
        <v>15696.72</v>
      </c>
      <c r="R54" s="16"/>
      <c r="S54" s="16"/>
      <c r="T54" s="23"/>
      <c r="U54" s="16"/>
      <c r="V54" s="16"/>
      <c r="W54" s="1"/>
      <c r="X54" s="16"/>
      <c r="Y54" s="16"/>
      <c r="Z54" s="18"/>
      <c r="AA54" s="1"/>
      <c r="AB54" s="18"/>
      <c r="AC54" s="16"/>
      <c r="AD54" s="1"/>
      <c r="AE54" s="1"/>
      <c r="AF54" s="1"/>
      <c r="AG54" s="16"/>
      <c r="AH54" s="18"/>
      <c r="AI54" s="16"/>
      <c r="AJ54" s="18"/>
    </row>
    <row r="55" ht="49.5" customHeight="1">
      <c r="A55" s="16">
        <v>87.0</v>
      </c>
      <c r="B55" s="16">
        <v>9.14565407E9</v>
      </c>
      <c r="C55" s="17" t="s">
        <v>16</v>
      </c>
      <c r="D55" s="18" t="s">
        <v>17</v>
      </c>
      <c r="E55" s="19" t="s">
        <v>204</v>
      </c>
      <c r="F55" s="20" t="s">
        <v>60</v>
      </c>
      <c r="G55" s="21" t="s">
        <v>205</v>
      </c>
      <c r="H55" s="19" t="s">
        <v>206</v>
      </c>
      <c r="I55" s="16" t="s">
        <v>22</v>
      </c>
      <c r="J55" s="21" t="s">
        <v>199</v>
      </c>
      <c r="K55" s="19" t="s">
        <v>200</v>
      </c>
      <c r="L55" s="16" t="s">
        <v>22</v>
      </c>
      <c r="M55" s="22">
        <v>204435.27</v>
      </c>
      <c r="N55" s="18">
        <v>44693.0</v>
      </c>
      <c r="O55" s="18">
        <v>45788.0</v>
      </c>
      <c r="P55" s="24">
        <v>0.0</v>
      </c>
      <c r="Q55" s="25">
        <f t="shared" si="1"/>
        <v>204435.27</v>
      </c>
      <c r="R55" s="16"/>
      <c r="S55" s="16"/>
      <c r="T55" s="1"/>
      <c r="U55" s="16"/>
      <c r="V55" s="16"/>
      <c r="W55" s="1"/>
      <c r="X55" s="16"/>
      <c r="Y55" s="16"/>
      <c r="Z55" s="18"/>
      <c r="AA55" s="16"/>
      <c r="AB55" s="18"/>
      <c r="AC55" s="16"/>
      <c r="AD55" s="16"/>
      <c r="AE55" s="1"/>
      <c r="AF55" s="18"/>
      <c r="AG55" s="1"/>
      <c r="AH55" s="18"/>
      <c r="AI55" s="16"/>
      <c r="AJ55" s="18"/>
    </row>
    <row r="56" ht="49.5" customHeight="1">
      <c r="A56" s="16">
        <v>88.0</v>
      </c>
      <c r="B56" s="16">
        <v>9.475304438E9</v>
      </c>
      <c r="C56" s="17" t="s">
        <v>16</v>
      </c>
      <c r="D56" s="18" t="s">
        <v>17</v>
      </c>
      <c r="E56" s="19" t="s">
        <v>207</v>
      </c>
      <c r="F56" s="20" t="s">
        <v>60</v>
      </c>
      <c r="G56" s="1"/>
      <c r="H56" s="3"/>
      <c r="I56" s="1"/>
      <c r="J56" s="1"/>
      <c r="K56" s="3"/>
      <c r="L56" s="1"/>
      <c r="M56" s="1"/>
      <c r="N56" s="1"/>
      <c r="O56" s="1"/>
      <c r="P56" s="24">
        <v>0.0</v>
      </c>
      <c r="Q56" s="26">
        <f t="shared" si="1"/>
        <v>0</v>
      </c>
      <c r="R56" s="16"/>
      <c r="S56" s="16"/>
      <c r="T56" s="1"/>
      <c r="U56" s="16"/>
      <c r="V56" s="16"/>
      <c r="W56" s="1"/>
      <c r="X56" s="16"/>
      <c r="Y56" s="16"/>
      <c r="Z56" s="23"/>
      <c r="AA56" s="1"/>
      <c r="AB56" s="1"/>
      <c r="AC56" s="1"/>
      <c r="AD56" s="1"/>
      <c r="AE56" s="16"/>
      <c r="AF56" s="23"/>
      <c r="AG56" s="1"/>
      <c r="AH56" s="1"/>
      <c r="AI56" s="1"/>
      <c r="AJ56" s="1"/>
    </row>
    <row r="57" ht="49.5" customHeight="1">
      <c r="A57" s="16">
        <v>90.0</v>
      </c>
      <c r="B57" s="16" t="s">
        <v>208</v>
      </c>
      <c r="C57" s="17" t="s">
        <v>16</v>
      </c>
      <c r="D57" s="18" t="s">
        <v>17</v>
      </c>
      <c r="E57" s="19" t="s">
        <v>209</v>
      </c>
      <c r="F57" s="20" t="s">
        <v>84</v>
      </c>
      <c r="G57" s="16" t="s">
        <v>210</v>
      </c>
      <c r="H57" s="19" t="s">
        <v>211</v>
      </c>
      <c r="I57" s="16" t="s">
        <v>212</v>
      </c>
      <c r="J57" s="16" t="s">
        <v>210</v>
      </c>
      <c r="K57" s="19" t="s">
        <v>211</v>
      </c>
      <c r="L57" s="16" t="s">
        <v>212</v>
      </c>
      <c r="M57" s="22">
        <v>67075.39</v>
      </c>
      <c r="N57" s="18">
        <v>44784.0</v>
      </c>
      <c r="O57" s="18">
        <v>46244.0</v>
      </c>
      <c r="P57" s="24">
        <v>0.0</v>
      </c>
      <c r="Q57" s="25">
        <f t="shared" si="1"/>
        <v>67075.39</v>
      </c>
      <c r="R57" s="16"/>
      <c r="S57" s="16"/>
      <c r="T57" s="1"/>
      <c r="U57" s="16"/>
      <c r="V57" s="16"/>
      <c r="W57" s="1"/>
      <c r="X57" s="16"/>
      <c r="Y57" s="16"/>
      <c r="Z57" s="18"/>
      <c r="AA57" s="1"/>
      <c r="AB57" s="18"/>
      <c r="AC57" s="16"/>
      <c r="AD57" s="1"/>
      <c r="AE57" s="1"/>
      <c r="AF57" s="1"/>
      <c r="AG57" s="16"/>
      <c r="AH57" s="18"/>
      <c r="AI57" s="16"/>
      <c r="AJ57" s="18"/>
    </row>
    <row r="58" ht="49.5" customHeight="1">
      <c r="A58" s="16">
        <v>92.0</v>
      </c>
      <c r="B58" s="16" t="s">
        <v>213</v>
      </c>
      <c r="C58" s="17" t="s">
        <v>16</v>
      </c>
      <c r="D58" s="18" t="s">
        <v>17</v>
      </c>
      <c r="E58" s="19" t="s">
        <v>214</v>
      </c>
      <c r="F58" s="20" t="s">
        <v>19</v>
      </c>
      <c r="G58" s="21" t="s">
        <v>215</v>
      </c>
      <c r="H58" s="19" t="s">
        <v>216</v>
      </c>
      <c r="I58" s="16" t="s">
        <v>22</v>
      </c>
      <c r="J58" s="21" t="s">
        <v>215</v>
      </c>
      <c r="K58" s="19" t="s">
        <v>216</v>
      </c>
      <c r="L58" s="16" t="s">
        <v>22</v>
      </c>
      <c r="M58" s="22">
        <v>88959.0</v>
      </c>
      <c r="N58" s="18">
        <v>44837.0</v>
      </c>
      <c r="O58" s="18">
        <v>45932.0</v>
      </c>
      <c r="P58" s="24">
        <v>89000.0</v>
      </c>
      <c r="Q58" s="25">
        <f t="shared" si="1"/>
        <v>-41</v>
      </c>
      <c r="R58" s="16"/>
      <c r="S58" s="16"/>
      <c r="T58" s="1"/>
      <c r="U58" s="16"/>
      <c r="V58" s="16"/>
      <c r="W58" s="1"/>
      <c r="X58" s="16"/>
      <c r="Y58" s="16"/>
      <c r="Z58" s="18"/>
      <c r="AA58" s="1"/>
      <c r="AB58" s="18"/>
      <c r="AC58" s="16"/>
      <c r="AD58" s="1"/>
      <c r="AE58" s="1"/>
      <c r="AF58" s="1"/>
      <c r="AG58" s="16"/>
      <c r="AH58" s="18"/>
      <c r="AI58" s="1"/>
      <c r="AJ58" s="18"/>
    </row>
    <row r="59" ht="49.5" customHeight="1">
      <c r="A59" s="16">
        <v>93.0</v>
      </c>
      <c r="B59" s="16" t="s">
        <v>217</v>
      </c>
      <c r="C59" s="17" t="s">
        <v>16</v>
      </c>
      <c r="D59" s="18" t="s">
        <v>17</v>
      </c>
      <c r="E59" s="19" t="s">
        <v>218</v>
      </c>
      <c r="F59" s="20" t="s">
        <v>19</v>
      </c>
      <c r="G59" s="16">
        <v>1.5732201007E10</v>
      </c>
      <c r="H59" s="19" t="s">
        <v>219</v>
      </c>
      <c r="I59" s="16" t="s">
        <v>22</v>
      </c>
      <c r="J59" s="16">
        <v>1.5732201007E10</v>
      </c>
      <c r="K59" s="19" t="s">
        <v>219</v>
      </c>
      <c r="L59" s="16" t="s">
        <v>22</v>
      </c>
      <c r="M59" s="22">
        <v>119900.0</v>
      </c>
      <c r="N59" s="18">
        <v>44827.0</v>
      </c>
      <c r="O59" s="18">
        <v>45922.0</v>
      </c>
      <c r="P59" s="24">
        <v>0.0</v>
      </c>
      <c r="Q59" s="25">
        <f t="shared" si="1"/>
        <v>119900</v>
      </c>
      <c r="R59" s="16"/>
      <c r="S59" s="16"/>
      <c r="T59" s="1"/>
      <c r="U59" s="16"/>
      <c r="V59" s="16"/>
      <c r="W59" s="1"/>
      <c r="X59" s="16"/>
      <c r="Y59" s="16"/>
      <c r="Z59" s="18"/>
      <c r="AA59" s="1"/>
      <c r="AB59" s="18"/>
      <c r="AC59" s="16"/>
      <c r="AD59" s="1"/>
      <c r="AE59" s="1"/>
      <c r="AF59" s="1"/>
      <c r="AG59" s="16"/>
      <c r="AH59" s="18"/>
      <c r="AI59" s="1"/>
      <c r="AJ59" s="18"/>
    </row>
    <row r="60" ht="49.5" customHeight="1">
      <c r="A60" s="16">
        <v>94.0</v>
      </c>
      <c r="B60" s="16" t="s">
        <v>220</v>
      </c>
      <c r="C60" s="17" t="s">
        <v>16</v>
      </c>
      <c r="D60" s="18" t="s">
        <v>17</v>
      </c>
      <c r="E60" s="19" t="s">
        <v>221</v>
      </c>
      <c r="F60" s="20" t="s">
        <v>84</v>
      </c>
      <c r="G60" s="21" t="s">
        <v>222</v>
      </c>
      <c r="H60" s="19" t="s">
        <v>223</v>
      </c>
      <c r="I60" s="16" t="s">
        <v>22</v>
      </c>
      <c r="J60" s="21" t="s">
        <v>222</v>
      </c>
      <c r="K60" s="19" t="s">
        <v>223</v>
      </c>
      <c r="L60" s="16" t="s">
        <v>22</v>
      </c>
      <c r="M60" s="22">
        <v>75000.0</v>
      </c>
      <c r="N60" s="18">
        <v>44690.0</v>
      </c>
      <c r="O60" s="18">
        <v>45054.0</v>
      </c>
      <c r="P60" s="24">
        <v>75000.0</v>
      </c>
      <c r="Q60" s="25">
        <f t="shared" si="1"/>
        <v>0</v>
      </c>
      <c r="R60" s="16"/>
      <c r="S60" s="16"/>
      <c r="T60" s="1"/>
      <c r="U60" s="16"/>
      <c r="V60" s="16"/>
      <c r="W60" s="1"/>
      <c r="X60" s="16"/>
      <c r="Y60" s="16"/>
      <c r="Z60" s="18"/>
      <c r="AA60" s="16"/>
      <c r="AB60" s="18"/>
      <c r="AC60" s="16"/>
      <c r="AD60" s="16"/>
      <c r="AE60" s="1"/>
      <c r="AF60" s="1"/>
      <c r="AG60" s="1"/>
      <c r="AH60" s="18"/>
      <c r="AI60" s="16"/>
      <c r="AJ60" s="18"/>
    </row>
    <row r="61" ht="49.5" customHeight="1">
      <c r="A61" s="16">
        <v>96.0</v>
      </c>
      <c r="B61" s="16" t="s">
        <v>224</v>
      </c>
      <c r="C61" s="17" t="s">
        <v>16</v>
      </c>
      <c r="D61" s="18" t="s">
        <v>17</v>
      </c>
      <c r="E61" s="19" t="s">
        <v>225</v>
      </c>
      <c r="F61" s="20" t="s">
        <v>84</v>
      </c>
      <c r="G61" s="16" t="s">
        <v>226</v>
      </c>
      <c r="H61" s="19" t="s">
        <v>227</v>
      </c>
      <c r="I61" s="16" t="s">
        <v>212</v>
      </c>
      <c r="J61" s="16" t="s">
        <v>226</v>
      </c>
      <c r="K61" s="19" t="s">
        <v>227</v>
      </c>
      <c r="L61" s="16" t="s">
        <v>212</v>
      </c>
      <c r="M61" s="22">
        <v>36481.06</v>
      </c>
      <c r="N61" s="18">
        <v>44938.0</v>
      </c>
      <c r="O61" s="18">
        <v>45118.0</v>
      </c>
      <c r="P61" s="24">
        <v>0.0</v>
      </c>
      <c r="Q61" s="25">
        <f t="shared" si="1"/>
        <v>36481.06</v>
      </c>
      <c r="R61" s="16"/>
      <c r="S61" s="16"/>
      <c r="T61" s="1"/>
      <c r="U61" s="16"/>
      <c r="V61" s="16"/>
      <c r="W61" s="1"/>
      <c r="X61" s="16"/>
      <c r="Y61" s="16"/>
      <c r="Z61" s="18"/>
      <c r="AA61" s="1"/>
      <c r="AB61" s="23"/>
      <c r="AC61" s="16"/>
      <c r="AD61" s="1"/>
      <c r="AE61" s="1"/>
      <c r="AF61" s="1"/>
      <c r="AG61" s="16"/>
      <c r="AH61" s="23"/>
      <c r="AI61" s="16"/>
      <c r="AJ61" s="18"/>
    </row>
    <row r="62" ht="49.5" customHeight="1">
      <c r="A62" s="16">
        <v>98.0</v>
      </c>
      <c r="B62" s="16" t="s">
        <v>228</v>
      </c>
      <c r="C62" s="17" t="s">
        <v>16</v>
      </c>
      <c r="D62" s="18" t="s">
        <v>17</v>
      </c>
      <c r="E62" s="19" t="s">
        <v>229</v>
      </c>
      <c r="F62" s="20" t="s">
        <v>84</v>
      </c>
      <c r="G62" s="16" t="s">
        <v>226</v>
      </c>
      <c r="H62" s="19" t="s">
        <v>227</v>
      </c>
      <c r="I62" s="16" t="s">
        <v>212</v>
      </c>
      <c r="J62" s="16" t="s">
        <v>226</v>
      </c>
      <c r="K62" s="19" t="s">
        <v>227</v>
      </c>
      <c r="L62" s="16" t="s">
        <v>212</v>
      </c>
      <c r="M62" s="22">
        <v>345192.26</v>
      </c>
      <c r="N62" s="18">
        <v>44938.0</v>
      </c>
      <c r="O62" s="18">
        <v>45118.0</v>
      </c>
      <c r="P62" s="24">
        <v>0.0</v>
      </c>
      <c r="Q62" s="25">
        <f t="shared" si="1"/>
        <v>345192.26</v>
      </c>
      <c r="R62" s="16"/>
      <c r="S62" s="16"/>
      <c r="T62" s="1"/>
      <c r="U62" s="16"/>
      <c r="V62" s="16"/>
      <c r="W62" s="1"/>
      <c r="X62" s="16"/>
      <c r="Y62" s="16"/>
      <c r="Z62" s="18"/>
      <c r="AA62" s="1"/>
      <c r="AB62" s="23"/>
      <c r="AC62" s="1"/>
      <c r="AD62" s="1"/>
      <c r="AE62" s="1"/>
      <c r="AF62" s="1"/>
      <c r="AG62" s="16"/>
      <c r="AH62" s="23"/>
      <c r="AI62" s="16"/>
      <c r="AJ62" s="18"/>
    </row>
    <row r="63" ht="49.5" customHeight="1">
      <c r="A63" s="16">
        <v>100.0</v>
      </c>
      <c r="B63" s="16">
        <v>9.232487949E9</v>
      </c>
      <c r="C63" s="17" t="s">
        <v>16</v>
      </c>
      <c r="D63" s="18" t="s">
        <v>17</v>
      </c>
      <c r="E63" s="19" t="s">
        <v>230</v>
      </c>
      <c r="F63" s="20" t="s">
        <v>19</v>
      </c>
      <c r="G63" s="21" t="s">
        <v>231</v>
      </c>
      <c r="H63" s="19" t="s">
        <v>232</v>
      </c>
      <c r="I63" s="16" t="s">
        <v>22</v>
      </c>
      <c r="J63" s="21" t="s">
        <v>231</v>
      </c>
      <c r="K63" s="19" t="s">
        <v>232</v>
      </c>
      <c r="L63" s="16" t="s">
        <v>22</v>
      </c>
      <c r="M63" s="22">
        <v>36500.0</v>
      </c>
      <c r="N63" s="18">
        <v>44721.0</v>
      </c>
      <c r="O63" s="18">
        <v>44778.0</v>
      </c>
      <c r="P63" s="24">
        <v>36500.0</v>
      </c>
      <c r="Q63" s="25">
        <f t="shared" si="1"/>
        <v>0</v>
      </c>
      <c r="R63" s="16"/>
      <c r="S63" s="16"/>
      <c r="T63" s="1"/>
      <c r="U63" s="16"/>
      <c r="V63" s="16"/>
      <c r="W63" s="1"/>
      <c r="X63" s="16"/>
      <c r="Y63" s="16"/>
      <c r="Z63" s="18"/>
      <c r="AA63" s="16"/>
      <c r="AB63" s="18"/>
      <c r="AC63" s="16"/>
      <c r="AD63" s="16"/>
      <c r="AE63" s="1"/>
      <c r="AF63" s="1"/>
      <c r="AG63" s="16"/>
      <c r="AH63" s="18"/>
      <c r="AI63" s="16"/>
      <c r="AJ63" s="18"/>
    </row>
    <row r="64" ht="49.5" customHeight="1">
      <c r="A64" s="16">
        <v>110.0</v>
      </c>
      <c r="B64" s="16">
        <v>9.174087815E9</v>
      </c>
      <c r="C64" s="17" t="s">
        <v>16</v>
      </c>
      <c r="D64" s="18" t="s">
        <v>17</v>
      </c>
      <c r="E64" s="19" t="s">
        <v>233</v>
      </c>
      <c r="F64" s="20" t="s">
        <v>60</v>
      </c>
      <c r="G64" s="21" t="s">
        <v>234</v>
      </c>
      <c r="H64" s="19" t="s">
        <v>235</v>
      </c>
      <c r="I64" s="16" t="s">
        <v>22</v>
      </c>
      <c r="J64" s="16">
        <v>3.278841204E9</v>
      </c>
      <c r="K64" s="19" t="s">
        <v>236</v>
      </c>
      <c r="L64" s="16" t="s">
        <v>22</v>
      </c>
      <c r="M64" s="22">
        <v>200900.0</v>
      </c>
      <c r="N64" s="18">
        <v>44743.0</v>
      </c>
      <c r="O64" s="18">
        <v>45838.0</v>
      </c>
      <c r="P64" s="24">
        <v>0.0</v>
      </c>
      <c r="Q64" s="25">
        <f t="shared" si="1"/>
        <v>200900</v>
      </c>
      <c r="R64" s="16"/>
      <c r="S64" s="1"/>
      <c r="T64" s="1"/>
      <c r="U64" s="16"/>
      <c r="V64" s="16"/>
      <c r="W64" s="1"/>
      <c r="X64" s="16"/>
      <c r="Y64" s="16"/>
      <c r="Z64" s="18"/>
      <c r="AA64" s="16"/>
      <c r="AB64" s="18"/>
      <c r="AC64" s="16"/>
      <c r="AD64" s="16"/>
      <c r="AE64" s="1"/>
      <c r="AF64" s="18"/>
      <c r="AG64" s="16"/>
      <c r="AH64" s="18"/>
      <c r="AI64" s="16"/>
      <c r="AJ64" s="18"/>
    </row>
    <row r="65" ht="49.5" customHeight="1">
      <c r="A65" s="16">
        <v>113.0</v>
      </c>
      <c r="B65" s="16" t="s">
        <v>237</v>
      </c>
      <c r="C65" s="17" t="s">
        <v>16</v>
      </c>
      <c r="D65" s="18" t="s">
        <v>17</v>
      </c>
      <c r="E65" s="19" t="s">
        <v>238</v>
      </c>
      <c r="F65" s="20" t="s">
        <v>27</v>
      </c>
      <c r="G65" s="16">
        <v>1.5379561002E10</v>
      </c>
      <c r="H65" s="19" t="s">
        <v>239</v>
      </c>
      <c r="I65" s="16" t="s">
        <v>22</v>
      </c>
      <c r="J65" s="16">
        <v>1.5379561002E10</v>
      </c>
      <c r="K65" s="19" t="s">
        <v>239</v>
      </c>
      <c r="L65" s="16" t="s">
        <v>22</v>
      </c>
      <c r="M65" s="22">
        <v>29380.0</v>
      </c>
      <c r="N65" s="18">
        <v>44562.0</v>
      </c>
      <c r="O65" s="23">
        <v>44926.0</v>
      </c>
      <c r="P65" s="24">
        <v>7345.0</v>
      </c>
      <c r="Q65" s="25">
        <f t="shared" si="1"/>
        <v>22035</v>
      </c>
      <c r="R65" s="16"/>
      <c r="S65" s="1"/>
      <c r="T65" s="1"/>
      <c r="U65" s="16"/>
      <c r="V65" s="16"/>
      <c r="W65" s="1"/>
      <c r="X65" s="16"/>
      <c r="Y65" s="16"/>
      <c r="Z65" s="18"/>
      <c r="AA65" s="16"/>
      <c r="AB65" s="18"/>
      <c r="AC65" s="16"/>
      <c r="AD65" s="16"/>
      <c r="AE65" s="1"/>
      <c r="AF65" s="1"/>
      <c r="AG65" s="16"/>
      <c r="AH65" s="18"/>
      <c r="AI65" s="16"/>
      <c r="AJ65" s="18"/>
    </row>
    <row r="66" ht="49.5" customHeight="1">
      <c r="A66" s="16">
        <v>114.0</v>
      </c>
      <c r="B66" s="16" t="s">
        <v>240</v>
      </c>
      <c r="C66" s="17" t="s">
        <v>16</v>
      </c>
      <c r="D66" s="18" t="s">
        <v>17</v>
      </c>
      <c r="E66" s="19" t="s">
        <v>241</v>
      </c>
      <c r="F66" s="20" t="s">
        <v>242</v>
      </c>
      <c r="G66" s="1"/>
      <c r="H66" s="1"/>
      <c r="I66" s="16"/>
      <c r="J66" s="1"/>
      <c r="K66" s="3"/>
      <c r="L66" s="1"/>
      <c r="M66" s="1"/>
      <c r="N66" s="1"/>
      <c r="O66" s="23">
        <v>44926.0</v>
      </c>
      <c r="P66" s="24">
        <v>0.0</v>
      </c>
      <c r="Q66" s="26">
        <f t="shared" si="1"/>
        <v>0</v>
      </c>
      <c r="R66" s="16"/>
      <c r="S66" s="1"/>
      <c r="T66" s="18"/>
      <c r="U66" s="16"/>
      <c r="V66" s="16"/>
      <c r="W66" s="1"/>
      <c r="X66" s="16"/>
      <c r="Y66" s="16"/>
      <c r="Z66" s="18"/>
      <c r="AA66" s="1"/>
      <c r="AB66" s="1"/>
      <c r="AC66" s="1"/>
      <c r="AD66" s="1"/>
      <c r="AE66" s="1"/>
      <c r="AF66" s="1"/>
      <c r="AG66" s="1"/>
      <c r="AH66" s="1"/>
      <c r="AI66" s="1"/>
      <c r="AJ66" s="1"/>
    </row>
    <row r="67" ht="49.5" customHeight="1">
      <c r="A67" s="16">
        <v>120.0</v>
      </c>
      <c r="B67" s="16" t="s">
        <v>243</v>
      </c>
      <c r="C67" s="17" t="s">
        <v>16</v>
      </c>
      <c r="D67" s="18" t="s">
        <v>17</v>
      </c>
      <c r="E67" s="19" t="s">
        <v>244</v>
      </c>
      <c r="F67" s="20" t="s">
        <v>27</v>
      </c>
      <c r="G67" s="21" t="s">
        <v>245</v>
      </c>
      <c r="H67" s="19" t="s">
        <v>246</v>
      </c>
      <c r="I67" s="16" t="s">
        <v>22</v>
      </c>
      <c r="J67" s="21" t="s">
        <v>245</v>
      </c>
      <c r="K67" s="19" t="s">
        <v>246</v>
      </c>
      <c r="L67" s="16" t="s">
        <v>22</v>
      </c>
      <c r="M67" s="22">
        <v>96600.0</v>
      </c>
      <c r="N67" s="18">
        <v>44810.0</v>
      </c>
      <c r="O67" s="23">
        <v>44926.0</v>
      </c>
      <c r="P67" s="24">
        <v>0.0</v>
      </c>
      <c r="Q67" s="25">
        <f t="shared" si="1"/>
        <v>96600</v>
      </c>
      <c r="R67" s="16"/>
      <c r="S67" s="16"/>
      <c r="T67" s="1"/>
      <c r="U67" s="16"/>
      <c r="V67" s="16"/>
      <c r="W67" s="1"/>
      <c r="X67" s="16"/>
      <c r="Y67" s="16"/>
      <c r="Z67" s="18"/>
      <c r="AA67" s="1"/>
      <c r="AB67" s="18"/>
      <c r="AC67" s="16"/>
      <c r="AD67" s="1"/>
      <c r="AE67" s="1"/>
      <c r="AF67" s="1"/>
      <c r="AG67" s="16"/>
      <c r="AH67" s="18"/>
      <c r="AI67" s="16"/>
      <c r="AJ67" s="18"/>
    </row>
    <row r="68" ht="49.5" customHeight="1">
      <c r="A68" s="16">
        <v>127.0</v>
      </c>
      <c r="B68" s="16" t="s">
        <v>247</v>
      </c>
      <c r="C68" s="17" t="s">
        <v>16</v>
      </c>
      <c r="D68" s="18" t="s">
        <v>17</v>
      </c>
      <c r="E68" s="19" t="s">
        <v>248</v>
      </c>
      <c r="F68" s="20" t="s">
        <v>27</v>
      </c>
      <c r="G68" s="21" t="s">
        <v>245</v>
      </c>
      <c r="H68" s="19" t="s">
        <v>246</v>
      </c>
      <c r="I68" s="16" t="s">
        <v>22</v>
      </c>
      <c r="J68" s="21" t="s">
        <v>245</v>
      </c>
      <c r="K68" s="19" t="s">
        <v>246</v>
      </c>
      <c r="L68" s="16" t="s">
        <v>22</v>
      </c>
      <c r="M68" s="22">
        <v>36000.0</v>
      </c>
      <c r="N68" s="18">
        <v>44810.0</v>
      </c>
      <c r="O68" s="23">
        <v>44926.0</v>
      </c>
      <c r="P68" s="24">
        <v>0.0</v>
      </c>
      <c r="Q68" s="25">
        <f t="shared" si="1"/>
        <v>36000</v>
      </c>
      <c r="R68" s="16"/>
      <c r="S68" s="16"/>
      <c r="T68" s="1"/>
      <c r="U68" s="16"/>
      <c r="V68" s="16"/>
      <c r="W68" s="1"/>
      <c r="X68" s="16"/>
      <c r="Y68" s="16"/>
      <c r="Z68" s="18"/>
      <c r="AA68" s="1"/>
      <c r="AB68" s="18"/>
      <c r="AC68" s="16"/>
      <c r="AD68" s="1"/>
      <c r="AE68" s="1"/>
      <c r="AF68" s="1"/>
      <c r="AG68" s="16"/>
      <c r="AH68" s="18"/>
      <c r="AI68" s="16"/>
      <c r="AJ68" s="18"/>
    </row>
    <row r="69" ht="49.5" customHeight="1">
      <c r="A69" s="16">
        <v>133.0</v>
      </c>
      <c r="B69" s="16" t="s">
        <v>249</v>
      </c>
      <c r="C69" s="17" t="s">
        <v>16</v>
      </c>
      <c r="D69" s="18" t="s">
        <v>17</v>
      </c>
      <c r="E69" s="19" t="s">
        <v>250</v>
      </c>
      <c r="F69" s="20" t="s">
        <v>84</v>
      </c>
      <c r="G69" s="16" t="s">
        <v>210</v>
      </c>
      <c r="H69" s="19" t="s">
        <v>251</v>
      </c>
      <c r="I69" s="16" t="s">
        <v>212</v>
      </c>
      <c r="J69" s="16" t="s">
        <v>210</v>
      </c>
      <c r="K69" s="19" t="s">
        <v>251</v>
      </c>
      <c r="L69" s="16" t="s">
        <v>212</v>
      </c>
      <c r="M69" s="22">
        <v>344445.01</v>
      </c>
      <c r="N69" s="18">
        <v>44837.0</v>
      </c>
      <c r="O69" s="18">
        <v>46297.0</v>
      </c>
      <c r="P69" s="24">
        <v>0.0</v>
      </c>
      <c r="Q69" s="25">
        <f t="shared" si="1"/>
        <v>344445.01</v>
      </c>
      <c r="R69" s="16"/>
      <c r="S69" s="16"/>
      <c r="T69" s="1"/>
      <c r="U69" s="16"/>
      <c r="V69" s="16"/>
      <c r="W69" s="1"/>
      <c r="X69" s="16"/>
      <c r="Y69" s="16"/>
      <c r="Z69" s="18"/>
      <c r="AA69" s="1"/>
      <c r="AB69" s="18"/>
      <c r="AC69" s="16"/>
      <c r="AD69" s="1"/>
      <c r="AE69" s="1"/>
      <c r="AF69" s="1"/>
      <c r="AG69" s="16"/>
      <c r="AH69" s="18"/>
      <c r="AI69" s="16"/>
      <c r="AJ69" s="18"/>
    </row>
    <row r="70" ht="49.5" customHeight="1">
      <c r="A70" s="16">
        <v>134.0</v>
      </c>
      <c r="B70" s="16" t="s">
        <v>252</v>
      </c>
      <c r="C70" s="17" t="s">
        <v>16</v>
      </c>
      <c r="D70" s="18" t="s">
        <v>17</v>
      </c>
      <c r="E70" s="19" t="s">
        <v>253</v>
      </c>
      <c r="F70" s="20" t="s">
        <v>84</v>
      </c>
      <c r="G70" s="16" t="s">
        <v>254</v>
      </c>
      <c r="H70" s="19" t="s">
        <v>251</v>
      </c>
      <c r="I70" s="16" t="s">
        <v>212</v>
      </c>
      <c r="J70" s="16" t="s">
        <v>254</v>
      </c>
      <c r="K70" s="19" t="s">
        <v>251</v>
      </c>
      <c r="L70" s="16" t="s">
        <v>212</v>
      </c>
      <c r="M70" s="22">
        <v>59942.7</v>
      </c>
      <c r="N70" s="18">
        <v>44873.0</v>
      </c>
      <c r="O70" s="18">
        <v>46333.0</v>
      </c>
      <c r="P70" s="24">
        <v>0.0</v>
      </c>
      <c r="Q70" s="25">
        <f t="shared" si="1"/>
        <v>59942.7</v>
      </c>
      <c r="R70" s="16"/>
      <c r="S70" s="16"/>
      <c r="T70" s="1"/>
      <c r="U70" s="16"/>
      <c r="V70" s="16"/>
      <c r="W70" s="1"/>
      <c r="X70" s="16"/>
      <c r="Y70" s="16"/>
      <c r="Z70" s="18"/>
      <c r="AA70" s="1"/>
      <c r="AB70" s="18"/>
      <c r="AC70" s="16"/>
      <c r="AD70" s="1"/>
      <c r="AE70" s="1"/>
      <c r="AF70" s="1"/>
      <c r="AG70" s="16"/>
      <c r="AH70" s="18"/>
      <c r="AI70" s="16"/>
      <c r="AJ70" s="18"/>
    </row>
    <row r="71" ht="49.5" customHeight="1">
      <c r="A71" s="16">
        <v>135.0</v>
      </c>
      <c r="B71" s="16" t="s">
        <v>255</v>
      </c>
      <c r="C71" s="17" t="s">
        <v>16</v>
      </c>
      <c r="D71" s="18" t="s">
        <v>17</v>
      </c>
      <c r="E71" s="19" t="s">
        <v>256</v>
      </c>
      <c r="F71" s="20" t="s">
        <v>242</v>
      </c>
      <c r="G71" s="21" t="s">
        <v>257</v>
      </c>
      <c r="H71" s="19" t="s">
        <v>258</v>
      </c>
      <c r="I71" s="16" t="s">
        <v>22</v>
      </c>
      <c r="J71" s="21" t="s">
        <v>199</v>
      </c>
      <c r="K71" s="19" t="s">
        <v>259</v>
      </c>
      <c r="L71" s="16" t="s">
        <v>22</v>
      </c>
      <c r="M71" s="22">
        <v>4465665.18</v>
      </c>
      <c r="N71" s="18">
        <v>44831.0</v>
      </c>
      <c r="O71" s="18">
        <v>46656.0</v>
      </c>
      <c r="P71" s="24">
        <v>0.0</v>
      </c>
      <c r="Q71" s="25">
        <f t="shared" si="1"/>
        <v>4465665.18</v>
      </c>
      <c r="R71" s="16"/>
      <c r="S71" s="1"/>
      <c r="T71" s="1"/>
      <c r="U71" s="16"/>
      <c r="V71" s="16"/>
      <c r="W71" s="16"/>
      <c r="X71" s="16"/>
      <c r="Y71" s="16"/>
      <c r="Z71" s="18"/>
      <c r="AA71" s="16"/>
      <c r="AB71" s="18"/>
      <c r="AC71" s="16"/>
      <c r="AD71" s="1"/>
      <c r="AE71" s="1"/>
      <c r="AF71" s="18"/>
      <c r="AG71" s="16"/>
      <c r="AH71" s="18"/>
      <c r="AI71" s="16"/>
      <c r="AJ71" s="18"/>
    </row>
    <row r="72" ht="49.5" customHeight="1">
      <c r="A72" s="16">
        <v>139.0</v>
      </c>
      <c r="B72" s="16" t="s">
        <v>260</v>
      </c>
      <c r="C72" s="17" t="s">
        <v>16</v>
      </c>
      <c r="D72" s="18" t="s">
        <v>17</v>
      </c>
      <c r="E72" s="19" t="s">
        <v>261</v>
      </c>
      <c r="F72" s="20" t="s">
        <v>19</v>
      </c>
      <c r="G72" s="16">
        <v>3.595290549E9</v>
      </c>
      <c r="H72" s="19" t="s">
        <v>262</v>
      </c>
      <c r="I72" s="16" t="s">
        <v>22</v>
      </c>
      <c r="J72" s="16">
        <v>3.595290549E9</v>
      </c>
      <c r="K72" s="19" t="s">
        <v>262</v>
      </c>
      <c r="L72" s="16" t="s">
        <v>22</v>
      </c>
      <c r="M72" s="22">
        <v>19240.48</v>
      </c>
      <c r="N72" s="18">
        <v>44693.0</v>
      </c>
      <c r="O72" s="23">
        <v>44926.0</v>
      </c>
      <c r="P72" s="24">
        <v>17855.06</v>
      </c>
      <c r="Q72" s="25">
        <f t="shared" si="1"/>
        <v>1385.42</v>
      </c>
      <c r="R72" s="16"/>
      <c r="S72" s="1"/>
      <c r="T72" s="1"/>
      <c r="U72" s="16"/>
      <c r="V72" s="16"/>
      <c r="W72" s="1"/>
      <c r="X72" s="16"/>
      <c r="Y72" s="16"/>
      <c r="Z72" s="18"/>
      <c r="AA72" s="16"/>
      <c r="AB72" s="18"/>
      <c r="AC72" s="16"/>
      <c r="AD72" s="16"/>
      <c r="AE72" s="1"/>
      <c r="AF72" s="1"/>
      <c r="AG72" s="1"/>
      <c r="AH72" s="18"/>
      <c r="AI72" s="16"/>
      <c r="AJ72" s="18"/>
    </row>
    <row r="73" ht="49.5" customHeight="1">
      <c r="A73" s="16">
        <v>143.0</v>
      </c>
      <c r="B73" s="16" t="s">
        <v>263</v>
      </c>
      <c r="C73" s="17" t="s">
        <v>16</v>
      </c>
      <c r="D73" s="18" t="s">
        <v>17</v>
      </c>
      <c r="E73" s="19" t="s">
        <v>264</v>
      </c>
      <c r="F73" s="20" t="s">
        <v>19</v>
      </c>
      <c r="G73" s="21" t="s">
        <v>199</v>
      </c>
      <c r="H73" s="19" t="s">
        <v>259</v>
      </c>
      <c r="I73" s="16" t="s">
        <v>22</v>
      </c>
      <c r="J73" s="21" t="s">
        <v>199</v>
      </c>
      <c r="K73" s="19" t="s">
        <v>259</v>
      </c>
      <c r="L73" s="16" t="s">
        <v>22</v>
      </c>
      <c r="M73" s="22">
        <v>30932.0</v>
      </c>
      <c r="N73" s="18">
        <v>44776.0</v>
      </c>
      <c r="O73" s="23">
        <v>45291.0</v>
      </c>
      <c r="P73" s="24">
        <v>0.0</v>
      </c>
      <c r="Q73" s="25">
        <f t="shared" si="1"/>
        <v>30932</v>
      </c>
      <c r="R73" s="16"/>
      <c r="S73" s="1"/>
      <c r="T73" s="1"/>
      <c r="U73" s="16"/>
      <c r="V73" s="16"/>
      <c r="W73" s="1"/>
      <c r="X73" s="16"/>
      <c r="Y73" s="16"/>
      <c r="Z73" s="18"/>
      <c r="AA73" s="1"/>
      <c r="AB73" s="18"/>
      <c r="AC73" s="16"/>
      <c r="AD73" s="1"/>
      <c r="AE73" s="1"/>
      <c r="AF73" s="1"/>
      <c r="AG73" s="16"/>
      <c r="AH73" s="18"/>
      <c r="AI73" s="16"/>
      <c r="AJ73" s="18"/>
    </row>
    <row r="74" ht="49.5" customHeight="1">
      <c r="A74" s="16">
        <v>148.0</v>
      </c>
      <c r="B74" s="16" t="s">
        <v>265</v>
      </c>
      <c r="C74" s="17" t="s">
        <v>16</v>
      </c>
      <c r="D74" s="18" t="s">
        <v>17</v>
      </c>
      <c r="E74" s="19" t="s">
        <v>266</v>
      </c>
      <c r="F74" s="20" t="s">
        <v>27</v>
      </c>
      <c r="G74" s="16" t="s">
        <v>267</v>
      </c>
      <c r="H74" s="19" t="s">
        <v>268</v>
      </c>
      <c r="I74" s="16" t="s">
        <v>22</v>
      </c>
      <c r="J74" s="16" t="s">
        <v>267</v>
      </c>
      <c r="K74" s="19" t="s">
        <v>268</v>
      </c>
      <c r="L74" s="16" t="s">
        <v>22</v>
      </c>
      <c r="M74" s="22">
        <v>115544.52</v>
      </c>
      <c r="N74" s="18">
        <v>44621.0</v>
      </c>
      <c r="O74" s="18">
        <v>45107.0</v>
      </c>
      <c r="P74" s="24">
        <v>49519.08</v>
      </c>
      <c r="Q74" s="25">
        <f t="shared" si="1"/>
        <v>66025.44</v>
      </c>
      <c r="R74" s="16"/>
      <c r="S74" s="16"/>
      <c r="T74" s="18"/>
      <c r="U74" s="16"/>
      <c r="V74" s="16"/>
      <c r="W74" s="1"/>
      <c r="X74" s="16"/>
      <c r="Y74" s="16"/>
      <c r="Z74" s="18"/>
      <c r="AA74" s="16"/>
      <c r="AB74" s="18"/>
      <c r="AC74" s="16"/>
      <c r="AD74" s="1"/>
      <c r="AE74" s="1"/>
      <c r="AF74" s="1"/>
      <c r="AG74" s="16"/>
      <c r="AH74" s="18"/>
      <c r="AI74" s="16"/>
      <c r="AJ74" s="18"/>
    </row>
    <row r="75" ht="49.5" customHeight="1">
      <c r="A75" s="16">
        <v>149.0</v>
      </c>
      <c r="B75" s="16" t="s">
        <v>269</v>
      </c>
      <c r="C75" s="17" t="s">
        <v>16</v>
      </c>
      <c r="D75" s="18" t="s">
        <v>17</v>
      </c>
      <c r="E75" s="19" t="s">
        <v>270</v>
      </c>
      <c r="F75" s="20" t="s">
        <v>84</v>
      </c>
      <c r="G75" s="21" t="s">
        <v>199</v>
      </c>
      <c r="H75" s="19" t="s">
        <v>259</v>
      </c>
      <c r="I75" s="16" t="s">
        <v>22</v>
      </c>
      <c r="J75" s="21" t="s">
        <v>199</v>
      </c>
      <c r="K75" s="19" t="s">
        <v>259</v>
      </c>
      <c r="L75" s="16" t="s">
        <v>22</v>
      </c>
      <c r="M75" s="22">
        <v>57923.1</v>
      </c>
      <c r="N75" s="18">
        <v>44650.0</v>
      </c>
      <c r="O75" s="18">
        <v>45471.0</v>
      </c>
      <c r="P75" s="24">
        <v>0.0</v>
      </c>
      <c r="Q75" s="25">
        <f t="shared" si="1"/>
        <v>57923.1</v>
      </c>
      <c r="R75" s="16"/>
      <c r="S75" s="1"/>
      <c r="T75" s="18"/>
      <c r="U75" s="16"/>
      <c r="V75" s="16"/>
      <c r="W75" s="1"/>
      <c r="X75" s="16"/>
      <c r="Y75" s="16"/>
      <c r="Z75" s="18"/>
      <c r="AA75" s="16"/>
      <c r="AB75" s="18"/>
      <c r="AC75" s="16"/>
      <c r="AD75" s="16"/>
      <c r="AE75" s="1"/>
      <c r="AF75" s="1"/>
      <c r="AG75" s="1"/>
      <c r="AH75" s="18"/>
      <c r="AI75" s="1"/>
      <c r="AJ75" s="18"/>
    </row>
    <row r="76" ht="49.5" customHeight="1">
      <c r="A76" s="16">
        <v>151.0</v>
      </c>
      <c r="B76" s="16" t="s">
        <v>271</v>
      </c>
      <c r="C76" s="17" t="s">
        <v>16</v>
      </c>
      <c r="D76" s="18" t="s">
        <v>17</v>
      </c>
      <c r="E76" s="19" t="s">
        <v>272</v>
      </c>
      <c r="F76" s="20" t="s">
        <v>19</v>
      </c>
      <c r="G76" s="21" t="s">
        <v>273</v>
      </c>
      <c r="H76" s="19" t="s">
        <v>274</v>
      </c>
      <c r="I76" s="16" t="s">
        <v>22</v>
      </c>
      <c r="J76" s="21" t="s">
        <v>273</v>
      </c>
      <c r="K76" s="19" t="s">
        <v>274</v>
      </c>
      <c r="L76" s="16" t="s">
        <v>22</v>
      </c>
      <c r="M76" s="22">
        <v>12680.0</v>
      </c>
      <c r="N76" s="18">
        <v>44753.0</v>
      </c>
      <c r="O76" s="23">
        <v>44926.0</v>
      </c>
      <c r="P76" s="24">
        <v>1385.0</v>
      </c>
      <c r="Q76" s="25">
        <f t="shared" si="1"/>
        <v>11295</v>
      </c>
      <c r="R76" s="16"/>
      <c r="S76" s="1"/>
      <c r="T76" s="23"/>
      <c r="U76" s="16"/>
      <c r="V76" s="16"/>
      <c r="W76" s="1"/>
      <c r="X76" s="16"/>
      <c r="Y76" s="16"/>
      <c r="Z76" s="18"/>
      <c r="AA76" s="16"/>
      <c r="AB76" s="18"/>
      <c r="AC76" s="16"/>
      <c r="AD76" s="1"/>
      <c r="AE76" s="1"/>
      <c r="AF76" s="1"/>
      <c r="AG76" s="16"/>
      <c r="AH76" s="18"/>
      <c r="AI76" s="16"/>
      <c r="AJ76" s="18"/>
    </row>
    <row r="77" ht="49.5" customHeight="1">
      <c r="A77" s="16">
        <v>153.0</v>
      </c>
      <c r="B77" s="16" t="s">
        <v>275</v>
      </c>
      <c r="C77" s="17" t="s">
        <v>16</v>
      </c>
      <c r="D77" s="18" t="s">
        <v>17</v>
      </c>
      <c r="E77" s="19" t="s">
        <v>276</v>
      </c>
      <c r="F77" s="20" t="s">
        <v>19</v>
      </c>
      <c r="G77" s="16">
        <v>1.2790690155E10</v>
      </c>
      <c r="H77" s="19" t="s">
        <v>277</v>
      </c>
      <c r="I77" s="16" t="s">
        <v>22</v>
      </c>
      <c r="J77" s="16">
        <v>1.2790690155E10</v>
      </c>
      <c r="K77" s="19" t="s">
        <v>277</v>
      </c>
      <c r="L77" s="16" t="s">
        <v>22</v>
      </c>
      <c r="M77" s="22">
        <v>26483.2</v>
      </c>
      <c r="N77" s="18">
        <v>44746.0</v>
      </c>
      <c r="O77" s="23">
        <v>44926.0</v>
      </c>
      <c r="P77" s="24">
        <v>0.0</v>
      </c>
      <c r="Q77" s="25">
        <f t="shared" si="1"/>
        <v>26483.2</v>
      </c>
      <c r="R77" s="16"/>
      <c r="S77" s="1"/>
      <c r="T77" s="23"/>
      <c r="U77" s="16"/>
      <c r="V77" s="16"/>
      <c r="W77" s="1"/>
      <c r="X77" s="16"/>
      <c r="Y77" s="16"/>
      <c r="Z77" s="18"/>
      <c r="AA77" s="16"/>
      <c r="AB77" s="18"/>
      <c r="AC77" s="16"/>
      <c r="AD77" s="1"/>
      <c r="AE77" s="1"/>
      <c r="AF77" s="1"/>
      <c r="AG77" s="16"/>
      <c r="AH77" s="18"/>
      <c r="AI77" s="16"/>
      <c r="AJ77" s="18"/>
    </row>
    <row r="78" ht="49.5" customHeight="1">
      <c r="A78" s="16">
        <v>159.0</v>
      </c>
      <c r="B78" s="16">
        <v>9.341037396E9</v>
      </c>
      <c r="C78" s="17" t="s">
        <v>16</v>
      </c>
      <c r="D78" s="18" t="s">
        <v>17</v>
      </c>
      <c r="E78" s="19" t="s">
        <v>278</v>
      </c>
      <c r="F78" s="20" t="s">
        <v>27</v>
      </c>
      <c r="G78" s="21" t="s">
        <v>279</v>
      </c>
      <c r="H78" s="19" t="s">
        <v>280</v>
      </c>
      <c r="I78" s="16" t="s">
        <v>22</v>
      </c>
      <c r="J78" s="21" t="s">
        <v>279</v>
      </c>
      <c r="K78" s="19" t="s">
        <v>280</v>
      </c>
      <c r="L78" s="16" t="s">
        <v>22</v>
      </c>
      <c r="M78" s="22">
        <v>261056.11</v>
      </c>
      <c r="N78" s="18">
        <v>44774.0</v>
      </c>
      <c r="O78" s="23">
        <v>45291.0</v>
      </c>
      <c r="P78" s="24">
        <v>76781.21</v>
      </c>
      <c r="Q78" s="25">
        <f t="shared" si="1"/>
        <v>184274.9</v>
      </c>
      <c r="R78" s="16"/>
      <c r="S78" s="1"/>
      <c r="T78" s="18"/>
      <c r="U78" s="16"/>
      <c r="V78" s="16"/>
      <c r="W78" s="1"/>
      <c r="X78" s="16"/>
      <c r="Y78" s="16"/>
      <c r="Z78" s="1"/>
      <c r="AA78" s="1"/>
      <c r="AB78" s="18"/>
      <c r="AC78" s="16"/>
      <c r="AD78" s="1"/>
      <c r="AE78" s="1"/>
      <c r="AF78" s="1"/>
      <c r="AG78" s="16"/>
      <c r="AH78" s="18"/>
      <c r="AI78" s="1"/>
      <c r="AJ78" s="1"/>
    </row>
    <row r="79" ht="49.5" customHeight="1">
      <c r="A79" s="16">
        <v>160.0</v>
      </c>
      <c r="B79" s="16">
        <v>9.217629415E9</v>
      </c>
      <c r="C79" s="17" t="s">
        <v>16</v>
      </c>
      <c r="D79" s="18" t="s">
        <v>17</v>
      </c>
      <c r="E79" s="19" t="s">
        <v>281</v>
      </c>
      <c r="F79" s="20" t="s">
        <v>27</v>
      </c>
      <c r="G79" s="21" t="s">
        <v>282</v>
      </c>
      <c r="H79" s="19" t="s">
        <v>283</v>
      </c>
      <c r="I79" s="16" t="s">
        <v>22</v>
      </c>
      <c r="J79" s="21" t="s">
        <v>282</v>
      </c>
      <c r="K79" s="19" t="s">
        <v>283</v>
      </c>
      <c r="L79" s="16" t="s">
        <v>22</v>
      </c>
      <c r="M79" s="22">
        <v>561000.0</v>
      </c>
      <c r="N79" s="18">
        <v>44562.0</v>
      </c>
      <c r="O79" s="23">
        <v>44926.0</v>
      </c>
      <c r="P79" s="24">
        <v>201000.0</v>
      </c>
      <c r="Q79" s="25">
        <f t="shared" si="1"/>
        <v>360000</v>
      </c>
      <c r="R79" s="16"/>
      <c r="S79" s="1"/>
      <c r="T79" s="23"/>
      <c r="U79" s="16"/>
      <c r="V79" s="16"/>
      <c r="W79" s="1"/>
      <c r="X79" s="16"/>
      <c r="Y79" s="16"/>
      <c r="Z79" s="1"/>
      <c r="AA79" s="1"/>
      <c r="AB79" s="18"/>
      <c r="AC79" s="16"/>
      <c r="AD79" s="1"/>
      <c r="AE79" s="1"/>
      <c r="AF79" s="1"/>
      <c r="AG79" s="16"/>
      <c r="AH79" s="18"/>
      <c r="AI79" s="1"/>
      <c r="AJ79" s="1"/>
    </row>
    <row r="80" ht="49.5" customHeight="1">
      <c r="A80" s="16">
        <v>161.0</v>
      </c>
      <c r="B80" s="16" t="s">
        <v>284</v>
      </c>
      <c r="C80" s="17" t="s">
        <v>16</v>
      </c>
      <c r="D80" s="18" t="s">
        <v>17</v>
      </c>
      <c r="E80" s="19" t="s">
        <v>285</v>
      </c>
      <c r="F80" s="20" t="s">
        <v>27</v>
      </c>
      <c r="G80" s="21" t="s">
        <v>286</v>
      </c>
      <c r="H80" s="19" t="s">
        <v>287</v>
      </c>
      <c r="I80" s="16" t="s">
        <v>22</v>
      </c>
      <c r="J80" s="21" t="s">
        <v>286</v>
      </c>
      <c r="K80" s="19" t="s">
        <v>287</v>
      </c>
      <c r="L80" s="16" t="s">
        <v>22</v>
      </c>
      <c r="M80" s="22">
        <v>636136.08</v>
      </c>
      <c r="N80" s="18">
        <v>44562.0</v>
      </c>
      <c r="O80" s="23">
        <v>44926.0</v>
      </c>
      <c r="P80" s="24">
        <v>15579.17</v>
      </c>
      <c r="Q80" s="25">
        <f t="shared" si="1"/>
        <v>620556.91</v>
      </c>
      <c r="R80" s="16"/>
      <c r="S80" s="1"/>
      <c r="T80" s="23"/>
      <c r="U80" s="16"/>
      <c r="V80" s="16"/>
      <c r="W80" s="1"/>
      <c r="X80" s="16"/>
      <c r="Y80" s="16"/>
      <c r="Z80" s="1"/>
      <c r="AA80" s="1"/>
      <c r="AB80" s="18"/>
      <c r="AC80" s="16"/>
      <c r="AD80" s="1"/>
      <c r="AE80" s="1"/>
      <c r="AF80" s="1"/>
      <c r="AG80" s="16"/>
      <c r="AH80" s="18"/>
      <c r="AI80" s="1"/>
      <c r="AJ80" s="1"/>
    </row>
    <row r="81" ht="49.5" customHeight="1">
      <c r="A81" s="16">
        <v>162.0</v>
      </c>
      <c r="B81" s="16" t="s">
        <v>288</v>
      </c>
      <c r="C81" s="17" t="s">
        <v>16</v>
      </c>
      <c r="D81" s="18" t="s">
        <v>17</v>
      </c>
      <c r="E81" s="19" t="s">
        <v>289</v>
      </c>
      <c r="F81" s="20" t="s">
        <v>27</v>
      </c>
      <c r="G81" s="21" t="s">
        <v>100</v>
      </c>
      <c r="H81" s="27" t="s">
        <v>290</v>
      </c>
      <c r="I81" s="16" t="s">
        <v>22</v>
      </c>
      <c r="J81" s="21" t="s">
        <v>100</v>
      </c>
      <c r="K81" s="27" t="s">
        <v>290</v>
      </c>
      <c r="L81" s="16" t="s">
        <v>22</v>
      </c>
      <c r="M81" s="22">
        <v>173580.0</v>
      </c>
      <c r="N81" s="18">
        <v>44562.0</v>
      </c>
      <c r="O81" s="23">
        <v>44926.0</v>
      </c>
      <c r="P81" s="24">
        <v>59159.0</v>
      </c>
      <c r="Q81" s="25">
        <f t="shared" si="1"/>
        <v>114421</v>
      </c>
      <c r="R81" s="16"/>
      <c r="S81" s="1"/>
      <c r="T81" s="23"/>
      <c r="U81" s="16"/>
      <c r="V81" s="16"/>
      <c r="W81" s="1"/>
      <c r="X81" s="16"/>
      <c r="Y81" s="16"/>
      <c r="Z81" s="1"/>
      <c r="AA81" s="1"/>
      <c r="AB81" s="18"/>
      <c r="AC81" s="16"/>
      <c r="AD81" s="1"/>
      <c r="AE81" s="1"/>
      <c r="AF81" s="1"/>
      <c r="AG81" s="16"/>
      <c r="AH81" s="18"/>
      <c r="AI81" s="1"/>
      <c r="AJ81" s="1"/>
    </row>
    <row r="82" ht="49.5" customHeight="1">
      <c r="A82" s="16">
        <v>163.0</v>
      </c>
      <c r="B82" s="16">
        <v>9.185501338E9</v>
      </c>
      <c r="C82" s="17" t="s">
        <v>16</v>
      </c>
      <c r="D82" s="18" t="s">
        <v>17</v>
      </c>
      <c r="E82" s="19" t="s">
        <v>291</v>
      </c>
      <c r="F82" s="20" t="s">
        <v>27</v>
      </c>
      <c r="G82" s="21" t="s">
        <v>292</v>
      </c>
      <c r="H82" s="19" t="s">
        <v>246</v>
      </c>
      <c r="I82" s="16" t="s">
        <v>22</v>
      </c>
      <c r="J82" s="21" t="s">
        <v>292</v>
      </c>
      <c r="K82" s="19" t="s">
        <v>246</v>
      </c>
      <c r="L82" s="16" t="s">
        <v>22</v>
      </c>
      <c r="M82" s="22">
        <v>545260.0</v>
      </c>
      <c r="N82" s="18">
        <v>44562.0</v>
      </c>
      <c r="O82" s="23">
        <v>44926.0</v>
      </c>
      <c r="P82" s="24">
        <v>203123.59</v>
      </c>
      <c r="Q82" s="25">
        <f t="shared" si="1"/>
        <v>342136.41</v>
      </c>
      <c r="R82" s="16"/>
      <c r="S82" s="1"/>
      <c r="T82" s="23"/>
      <c r="U82" s="16"/>
      <c r="V82" s="16"/>
      <c r="W82" s="1"/>
      <c r="X82" s="16"/>
      <c r="Y82" s="16"/>
      <c r="Z82" s="1"/>
      <c r="AA82" s="1"/>
      <c r="AB82" s="18"/>
      <c r="AC82" s="16"/>
      <c r="AD82" s="1"/>
      <c r="AE82" s="1"/>
      <c r="AF82" s="1"/>
      <c r="AG82" s="16"/>
      <c r="AH82" s="18"/>
      <c r="AI82" s="1"/>
      <c r="AJ82" s="1"/>
    </row>
    <row r="83" ht="49.5" customHeight="1">
      <c r="A83" s="16">
        <v>164.0</v>
      </c>
      <c r="B83" s="16" t="s">
        <v>293</v>
      </c>
      <c r="C83" s="17" t="s">
        <v>16</v>
      </c>
      <c r="D83" s="18" t="s">
        <v>17</v>
      </c>
      <c r="E83" s="19" t="s">
        <v>294</v>
      </c>
      <c r="F83" s="20" t="s">
        <v>19</v>
      </c>
      <c r="G83" s="21" t="s">
        <v>295</v>
      </c>
      <c r="H83" s="19" t="s">
        <v>296</v>
      </c>
      <c r="I83" s="16" t="s">
        <v>22</v>
      </c>
      <c r="J83" s="21" t="s">
        <v>295</v>
      </c>
      <c r="K83" s="19" t="s">
        <v>296</v>
      </c>
      <c r="L83" s="16" t="s">
        <v>22</v>
      </c>
      <c r="M83" s="22">
        <v>134500.0</v>
      </c>
      <c r="N83" s="18">
        <v>44728.0</v>
      </c>
      <c r="O83" s="18">
        <v>45458.0</v>
      </c>
      <c r="P83" s="24">
        <f>40841.67+30983.33</f>
        <v>71825</v>
      </c>
      <c r="Q83" s="25">
        <f t="shared" si="1"/>
        <v>62675</v>
      </c>
      <c r="R83" s="1"/>
      <c r="S83" s="1"/>
      <c r="T83" s="1"/>
      <c r="U83" s="1"/>
      <c r="V83" s="16"/>
      <c r="W83" s="1"/>
      <c r="X83" s="16"/>
      <c r="Y83" s="16"/>
      <c r="Z83" s="1"/>
      <c r="AA83" s="1"/>
      <c r="AB83" s="18"/>
      <c r="AC83" s="16"/>
      <c r="AD83" s="1"/>
      <c r="AE83" s="1"/>
      <c r="AF83" s="1"/>
      <c r="AG83" s="16"/>
      <c r="AH83" s="18"/>
      <c r="AI83" s="1"/>
      <c r="AJ83" s="1"/>
    </row>
    <row r="84" ht="49.5" customHeight="1">
      <c r="A84" s="16">
        <v>166.0</v>
      </c>
      <c r="B84" s="16" t="s">
        <v>297</v>
      </c>
      <c r="C84" s="17" t="s">
        <v>16</v>
      </c>
      <c r="D84" s="18" t="s">
        <v>17</v>
      </c>
      <c r="E84" s="19" t="s">
        <v>298</v>
      </c>
      <c r="F84" s="20" t="s">
        <v>19</v>
      </c>
      <c r="G84" s="21" t="s">
        <v>299</v>
      </c>
      <c r="H84" s="19" t="s">
        <v>300</v>
      </c>
      <c r="I84" s="16" t="s">
        <v>22</v>
      </c>
      <c r="J84" s="21" t="s">
        <v>299</v>
      </c>
      <c r="K84" s="19" t="s">
        <v>300</v>
      </c>
      <c r="L84" s="16" t="s">
        <v>22</v>
      </c>
      <c r="M84" s="22">
        <v>1490.0</v>
      </c>
      <c r="N84" s="18">
        <v>44650.0</v>
      </c>
      <c r="O84" s="18">
        <v>45016.0</v>
      </c>
      <c r="P84" s="24">
        <v>1490.0</v>
      </c>
      <c r="Q84" s="25">
        <f t="shared" si="1"/>
        <v>0</v>
      </c>
      <c r="R84" s="16"/>
      <c r="S84" s="1"/>
      <c r="T84" s="18"/>
      <c r="U84" s="1"/>
      <c r="V84" s="16"/>
      <c r="W84" s="1"/>
      <c r="X84" s="16"/>
      <c r="Y84" s="16"/>
      <c r="Z84" s="1"/>
      <c r="AA84" s="1"/>
      <c r="AB84" s="18"/>
      <c r="AC84" s="16"/>
      <c r="AD84" s="16"/>
      <c r="AE84" s="1"/>
      <c r="AF84" s="1"/>
      <c r="AG84" s="16"/>
      <c r="AH84" s="1"/>
      <c r="AI84" s="1"/>
      <c r="AJ84" s="18"/>
    </row>
    <row r="85" ht="49.5" customHeight="1">
      <c r="A85" s="16">
        <v>167.0</v>
      </c>
      <c r="B85" s="16" t="s">
        <v>301</v>
      </c>
      <c r="C85" s="17" t="s">
        <v>16</v>
      </c>
      <c r="D85" s="18" t="s">
        <v>17</v>
      </c>
      <c r="E85" s="19" t="s">
        <v>302</v>
      </c>
      <c r="F85" s="20" t="s">
        <v>19</v>
      </c>
      <c r="G85" s="16" t="s">
        <v>303</v>
      </c>
      <c r="H85" s="19" t="s">
        <v>304</v>
      </c>
      <c r="I85" s="16" t="s">
        <v>22</v>
      </c>
      <c r="J85" s="16" t="s">
        <v>303</v>
      </c>
      <c r="K85" s="19" t="s">
        <v>304</v>
      </c>
      <c r="L85" s="16" t="s">
        <v>22</v>
      </c>
      <c r="M85" s="22">
        <v>3429.0</v>
      </c>
      <c r="N85" s="18">
        <v>44562.0</v>
      </c>
      <c r="O85" s="18">
        <v>44651.0</v>
      </c>
      <c r="P85" s="24">
        <v>3664.92</v>
      </c>
      <c r="Q85" s="25">
        <f t="shared" si="1"/>
        <v>-235.92</v>
      </c>
      <c r="R85" s="16"/>
      <c r="S85" s="1"/>
      <c r="T85" s="18"/>
      <c r="U85" s="16"/>
      <c r="V85" s="16"/>
      <c r="W85" s="1"/>
      <c r="X85" s="16"/>
      <c r="Y85" s="16"/>
      <c r="Z85" s="1"/>
      <c r="AA85" s="1"/>
      <c r="AB85" s="18"/>
      <c r="AC85" s="16"/>
      <c r="AD85" s="16"/>
      <c r="AE85" s="1"/>
      <c r="AF85" s="1"/>
      <c r="AG85" s="16"/>
      <c r="AH85" s="1"/>
      <c r="AI85" s="1"/>
      <c r="AJ85" s="18"/>
    </row>
    <row r="86" ht="49.5" customHeight="1">
      <c r="A86" s="16">
        <v>169.0</v>
      </c>
      <c r="B86" s="16">
        <v>9.290589494E9</v>
      </c>
      <c r="C86" s="17" t="s">
        <v>16</v>
      </c>
      <c r="D86" s="18" t="s">
        <v>17</v>
      </c>
      <c r="E86" s="19" t="s">
        <v>305</v>
      </c>
      <c r="F86" s="20" t="s">
        <v>27</v>
      </c>
      <c r="G86" s="21" t="s">
        <v>126</v>
      </c>
      <c r="H86" s="19" t="s">
        <v>306</v>
      </c>
      <c r="I86" s="16" t="s">
        <v>22</v>
      </c>
      <c r="J86" s="21" t="s">
        <v>126</v>
      </c>
      <c r="K86" s="19" t="s">
        <v>306</v>
      </c>
      <c r="L86" s="16" t="s">
        <v>22</v>
      </c>
      <c r="M86" s="22">
        <v>59904.0</v>
      </c>
      <c r="N86" s="18">
        <v>44562.0</v>
      </c>
      <c r="O86" s="23">
        <v>44926.0</v>
      </c>
      <c r="P86" s="24">
        <v>22839.0</v>
      </c>
      <c r="Q86" s="25">
        <f t="shared" si="1"/>
        <v>37065</v>
      </c>
      <c r="R86" s="16"/>
      <c r="S86" s="1"/>
      <c r="T86" s="23"/>
      <c r="U86" s="16"/>
      <c r="V86" s="16"/>
      <c r="W86" s="1"/>
      <c r="X86" s="16"/>
      <c r="Y86" s="16"/>
      <c r="Z86" s="1"/>
      <c r="AA86" s="1"/>
      <c r="AB86" s="18"/>
      <c r="AC86" s="16"/>
      <c r="AD86" s="1"/>
      <c r="AE86" s="1"/>
      <c r="AF86" s="1"/>
      <c r="AG86" s="16"/>
      <c r="AH86" s="18"/>
      <c r="AI86" s="1"/>
      <c r="AJ86" s="1"/>
    </row>
    <row r="87" ht="49.5" customHeight="1">
      <c r="A87" s="16">
        <v>170.0</v>
      </c>
      <c r="B87" s="16" t="s">
        <v>307</v>
      </c>
      <c r="C87" s="17" t="s">
        <v>16</v>
      </c>
      <c r="D87" s="18" t="s">
        <v>17</v>
      </c>
      <c r="E87" s="19" t="s">
        <v>308</v>
      </c>
      <c r="F87" s="20" t="s">
        <v>27</v>
      </c>
      <c r="G87" s="16">
        <v>8.20340966E8</v>
      </c>
      <c r="H87" s="19" t="s">
        <v>309</v>
      </c>
      <c r="I87" s="16" t="s">
        <v>22</v>
      </c>
      <c r="J87" s="16">
        <v>8.20340966E8</v>
      </c>
      <c r="K87" s="19" t="s">
        <v>309</v>
      </c>
      <c r="L87" s="16" t="s">
        <v>22</v>
      </c>
      <c r="M87" s="22">
        <v>30660.0</v>
      </c>
      <c r="N87" s="18">
        <v>44792.0</v>
      </c>
      <c r="O87" s="23">
        <v>45657.0</v>
      </c>
      <c r="P87" s="24">
        <v>6011.7</v>
      </c>
      <c r="Q87" s="25">
        <f t="shared" si="1"/>
        <v>24648.3</v>
      </c>
      <c r="R87" s="16"/>
      <c r="S87" s="1"/>
      <c r="T87" s="1"/>
      <c r="U87" s="16"/>
      <c r="V87" s="16"/>
      <c r="W87" s="1"/>
      <c r="X87" s="16"/>
      <c r="Y87" s="16"/>
      <c r="Z87" s="1"/>
      <c r="AA87" s="1"/>
      <c r="AB87" s="18"/>
      <c r="AC87" s="16"/>
      <c r="AD87" s="1"/>
      <c r="AE87" s="1"/>
      <c r="AF87" s="1"/>
      <c r="AG87" s="16"/>
      <c r="AH87" s="18"/>
      <c r="AI87" s="1"/>
      <c r="AJ87" s="1"/>
    </row>
    <row r="88" ht="49.5" customHeight="1">
      <c r="A88" s="16">
        <v>171.0</v>
      </c>
      <c r="B88" s="16" t="s">
        <v>310</v>
      </c>
      <c r="C88" s="17" t="s">
        <v>16</v>
      </c>
      <c r="D88" s="18" t="s">
        <v>17</v>
      </c>
      <c r="E88" s="19" t="s">
        <v>311</v>
      </c>
      <c r="F88" s="20" t="s">
        <v>27</v>
      </c>
      <c r="G88" s="16">
        <v>1.3014760154E10</v>
      </c>
      <c r="H88" s="19" t="s">
        <v>312</v>
      </c>
      <c r="I88" s="16" t="s">
        <v>22</v>
      </c>
      <c r="J88" s="16">
        <v>1.3014760154E10</v>
      </c>
      <c r="K88" s="19" t="s">
        <v>312</v>
      </c>
      <c r="L88" s="16" t="s">
        <v>22</v>
      </c>
      <c r="M88" s="22">
        <v>118600.0</v>
      </c>
      <c r="N88" s="18">
        <v>44562.0</v>
      </c>
      <c r="O88" s="18">
        <v>45565.0</v>
      </c>
      <c r="P88" s="24">
        <v>0.0</v>
      </c>
      <c r="Q88" s="25">
        <f t="shared" si="1"/>
        <v>118600</v>
      </c>
      <c r="R88" s="16"/>
      <c r="S88" s="1"/>
      <c r="T88" s="1"/>
      <c r="U88" s="16"/>
      <c r="V88" s="16"/>
      <c r="W88" s="1"/>
      <c r="X88" s="16"/>
      <c r="Y88" s="16"/>
      <c r="Z88" s="1"/>
      <c r="AA88" s="1"/>
      <c r="AB88" s="18"/>
      <c r="AC88" s="16"/>
      <c r="AD88" s="1"/>
      <c r="AE88" s="1"/>
      <c r="AF88" s="1"/>
      <c r="AG88" s="16"/>
      <c r="AH88" s="18"/>
      <c r="AI88" s="1"/>
      <c r="AJ88" s="1"/>
    </row>
    <row r="89" ht="49.5" customHeight="1">
      <c r="A89" s="16">
        <v>172.0</v>
      </c>
      <c r="B89" s="16" t="s">
        <v>313</v>
      </c>
      <c r="C89" s="17" t="s">
        <v>16</v>
      </c>
      <c r="D89" s="18" t="s">
        <v>17</v>
      </c>
      <c r="E89" s="19" t="s">
        <v>314</v>
      </c>
      <c r="F89" s="20" t="s">
        <v>19</v>
      </c>
      <c r="G89" s="21" t="s">
        <v>100</v>
      </c>
      <c r="H89" s="27" t="s">
        <v>290</v>
      </c>
      <c r="I89" s="16" t="s">
        <v>22</v>
      </c>
      <c r="J89" s="21" t="s">
        <v>100</v>
      </c>
      <c r="K89" s="27" t="s">
        <v>290</v>
      </c>
      <c r="L89" s="16" t="s">
        <v>22</v>
      </c>
      <c r="M89" s="22">
        <v>41600.0</v>
      </c>
      <c r="N89" s="18">
        <v>44562.0</v>
      </c>
      <c r="O89" s="23">
        <v>44926.0</v>
      </c>
      <c r="P89" s="24">
        <v>0.0</v>
      </c>
      <c r="Q89" s="25">
        <f t="shared" si="1"/>
        <v>41600</v>
      </c>
      <c r="R89" s="1"/>
      <c r="S89" s="1"/>
      <c r="T89" s="23"/>
      <c r="U89" s="16"/>
      <c r="V89" s="16"/>
      <c r="W89" s="1"/>
      <c r="X89" s="16"/>
      <c r="Y89" s="16"/>
      <c r="Z89" s="1"/>
      <c r="AA89" s="1"/>
      <c r="AB89" s="23"/>
      <c r="AC89" s="16"/>
      <c r="AD89" s="1"/>
      <c r="AE89" s="1"/>
      <c r="AF89" s="1"/>
      <c r="AG89" s="16"/>
      <c r="AH89" s="23"/>
      <c r="AI89" s="1"/>
      <c r="AJ89" s="1"/>
    </row>
    <row r="90" ht="49.5" customHeight="1">
      <c r="A90" s="16">
        <v>173.0</v>
      </c>
      <c r="B90" s="16" t="s">
        <v>315</v>
      </c>
      <c r="C90" s="17" t="s">
        <v>16</v>
      </c>
      <c r="D90" s="18" t="s">
        <v>17</v>
      </c>
      <c r="E90" s="19" t="s">
        <v>316</v>
      </c>
      <c r="F90" s="20" t="s">
        <v>27</v>
      </c>
      <c r="G90" s="21" t="s">
        <v>286</v>
      </c>
      <c r="H90" s="19" t="s">
        <v>317</v>
      </c>
      <c r="I90" s="16" t="s">
        <v>22</v>
      </c>
      <c r="J90" s="21" t="s">
        <v>286</v>
      </c>
      <c r="K90" s="19" t="s">
        <v>317</v>
      </c>
      <c r="L90" s="16" t="s">
        <v>22</v>
      </c>
      <c r="M90" s="22">
        <v>136000.0</v>
      </c>
      <c r="N90" s="18">
        <v>44562.0</v>
      </c>
      <c r="O90" s="23">
        <v>45291.0</v>
      </c>
      <c r="P90" s="24">
        <v>34875.0</v>
      </c>
      <c r="Q90" s="25">
        <f t="shared" si="1"/>
        <v>101125</v>
      </c>
      <c r="R90" s="1"/>
      <c r="S90" s="1"/>
      <c r="T90" s="23"/>
      <c r="U90" s="16"/>
      <c r="V90" s="16"/>
      <c r="W90" s="1"/>
      <c r="X90" s="16"/>
      <c r="Y90" s="16"/>
      <c r="Z90" s="1"/>
      <c r="AA90" s="1"/>
      <c r="AB90" s="18"/>
      <c r="AC90" s="16"/>
      <c r="AD90" s="1"/>
      <c r="AE90" s="1"/>
      <c r="AF90" s="1"/>
      <c r="AG90" s="16"/>
      <c r="AH90" s="18"/>
      <c r="AI90" s="1"/>
      <c r="AJ90" s="1"/>
    </row>
    <row r="91" ht="49.5" customHeight="1">
      <c r="A91" s="16">
        <v>176.0</v>
      </c>
      <c r="B91" s="16" t="s">
        <v>318</v>
      </c>
      <c r="C91" s="17" t="s">
        <v>16</v>
      </c>
      <c r="D91" s="18" t="s">
        <v>17</v>
      </c>
      <c r="E91" s="19" t="s">
        <v>319</v>
      </c>
      <c r="F91" s="20" t="s">
        <v>27</v>
      </c>
      <c r="G91" s="21" t="s">
        <v>320</v>
      </c>
      <c r="H91" s="19" t="s">
        <v>321</v>
      </c>
      <c r="I91" s="16" t="s">
        <v>22</v>
      </c>
      <c r="J91" s="21" t="s">
        <v>320</v>
      </c>
      <c r="K91" s="19" t="s">
        <v>321</v>
      </c>
      <c r="L91" s="16" t="s">
        <v>22</v>
      </c>
      <c r="M91" s="22">
        <v>32200.0</v>
      </c>
      <c r="N91" s="18">
        <v>44562.0</v>
      </c>
      <c r="O91" s="23">
        <v>45291.0</v>
      </c>
      <c r="P91" s="24">
        <v>0.0</v>
      </c>
      <c r="Q91" s="25">
        <f t="shared" si="1"/>
        <v>32200</v>
      </c>
      <c r="R91" s="16"/>
      <c r="S91" s="1"/>
      <c r="T91" s="23"/>
      <c r="U91" s="16"/>
      <c r="V91" s="16"/>
      <c r="W91" s="1"/>
      <c r="X91" s="16"/>
      <c r="Y91" s="16"/>
      <c r="Z91" s="18"/>
      <c r="AA91" s="16"/>
      <c r="AB91" s="18"/>
      <c r="AC91" s="16"/>
      <c r="AD91" s="16"/>
      <c r="AE91" s="1"/>
      <c r="AF91" s="1"/>
      <c r="AG91" s="16"/>
      <c r="AH91" s="18"/>
      <c r="AI91" s="1"/>
      <c r="AJ91" s="1"/>
    </row>
    <row r="92" ht="49.5" customHeight="1">
      <c r="A92" s="16">
        <v>177.0</v>
      </c>
      <c r="B92" s="16" t="s">
        <v>322</v>
      </c>
      <c r="C92" s="17" t="s">
        <v>16</v>
      </c>
      <c r="D92" s="18" t="s">
        <v>17</v>
      </c>
      <c r="E92" s="19" t="s">
        <v>323</v>
      </c>
      <c r="F92" s="20" t="s">
        <v>27</v>
      </c>
      <c r="G92" s="21" t="s">
        <v>324</v>
      </c>
      <c r="H92" s="19" t="s">
        <v>325</v>
      </c>
      <c r="I92" s="16" t="s">
        <v>22</v>
      </c>
      <c r="J92" s="21" t="s">
        <v>324</v>
      </c>
      <c r="K92" s="19" t="s">
        <v>325</v>
      </c>
      <c r="L92" s="16" t="s">
        <v>22</v>
      </c>
      <c r="M92" s="22">
        <v>24900.0</v>
      </c>
      <c r="N92" s="18">
        <v>44562.0</v>
      </c>
      <c r="O92" s="23">
        <v>44926.0</v>
      </c>
      <c r="P92" s="24">
        <v>24900.0</v>
      </c>
      <c r="Q92" s="25">
        <f t="shared" si="1"/>
        <v>0</v>
      </c>
      <c r="R92" s="16"/>
      <c r="S92" s="1"/>
      <c r="T92" s="23"/>
      <c r="U92" s="16"/>
      <c r="V92" s="16"/>
      <c r="W92" s="1"/>
      <c r="X92" s="16"/>
      <c r="Y92" s="16"/>
      <c r="Z92" s="18"/>
      <c r="AA92" s="16"/>
      <c r="AB92" s="1"/>
      <c r="AC92" s="16"/>
      <c r="AD92" s="16"/>
      <c r="AE92" s="1"/>
      <c r="AF92" s="1"/>
      <c r="AG92" s="16"/>
      <c r="AH92" s="18"/>
      <c r="AI92" s="1"/>
      <c r="AJ92" s="1"/>
    </row>
    <row r="93" ht="49.5" customHeight="1">
      <c r="A93" s="16">
        <v>178.0</v>
      </c>
      <c r="B93" s="16" t="s">
        <v>326</v>
      </c>
      <c r="C93" s="17" t="s">
        <v>16</v>
      </c>
      <c r="D93" s="18" t="s">
        <v>17</v>
      </c>
      <c r="E93" s="19" t="s">
        <v>327</v>
      </c>
      <c r="F93" s="20" t="s">
        <v>27</v>
      </c>
      <c r="G93" s="21" t="s">
        <v>328</v>
      </c>
      <c r="H93" s="19" t="s">
        <v>329</v>
      </c>
      <c r="I93" s="16" t="s">
        <v>22</v>
      </c>
      <c r="J93" s="21" t="s">
        <v>328</v>
      </c>
      <c r="K93" s="19" t="s">
        <v>329</v>
      </c>
      <c r="L93" s="16" t="s">
        <v>22</v>
      </c>
      <c r="M93" s="22">
        <v>41400.0</v>
      </c>
      <c r="N93" s="18">
        <v>44562.0</v>
      </c>
      <c r="O93" s="23">
        <v>44926.0</v>
      </c>
      <c r="P93" s="24">
        <v>5175.0</v>
      </c>
      <c r="Q93" s="25">
        <f t="shared" si="1"/>
        <v>36225</v>
      </c>
      <c r="R93" s="16"/>
      <c r="S93" s="1"/>
      <c r="T93" s="23"/>
      <c r="U93" s="16"/>
      <c r="V93" s="16"/>
      <c r="W93" s="1"/>
      <c r="X93" s="16"/>
      <c r="Y93" s="16"/>
      <c r="Z93" s="1"/>
      <c r="AA93" s="1"/>
      <c r="AB93" s="18"/>
      <c r="AC93" s="16"/>
      <c r="AD93" s="1"/>
      <c r="AE93" s="1"/>
      <c r="AF93" s="1"/>
      <c r="AG93" s="16"/>
      <c r="AH93" s="18"/>
      <c r="AI93" s="1"/>
      <c r="AJ93" s="1"/>
    </row>
    <row r="94" ht="49.5" customHeight="1">
      <c r="A94" s="16">
        <v>180.0</v>
      </c>
      <c r="B94" s="16" t="s">
        <v>330</v>
      </c>
      <c r="C94" s="17" t="s">
        <v>16</v>
      </c>
      <c r="D94" s="18" t="s">
        <v>17</v>
      </c>
      <c r="E94" s="19" t="s">
        <v>331</v>
      </c>
      <c r="F94" s="20" t="s">
        <v>19</v>
      </c>
      <c r="G94" s="21" t="s">
        <v>332</v>
      </c>
      <c r="H94" s="19" t="s">
        <v>333</v>
      </c>
      <c r="I94" s="16" t="s">
        <v>22</v>
      </c>
      <c r="J94" s="21" t="s">
        <v>332</v>
      </c>
      <c r="K94" s="19" t="s">
        <v>333</v>
      </c>
      <c r="L94" s="16" t="s">
        <v>22</v>
      </c>
      <c r="M94" s="22">
        <v>18000.0</v>
      </c>
      <c r="N94" s="18">
        <v>44562.0</v>
      </c>
      <c r="O94" s="23">
        <v>45657.0</v>
      </c>
      <c r="P94" s="24">
        <v>0.0</v>
      </c>
      <c r="Q94" s="25">
        <f t="shared" si="1"/>
        <v>18000</v>
      </c>
      <c r="R94" s="1"/>
      <c r="S94" s="1"/>
      <c r="T94" s="23"/>
      <c r="U94" s="16"/>
      <c r="V94" s="16"/>
      <c r="W94" s="1"/>
      <c r="X94" s="16"/>
      <c r="Y94" s="16"/>
      <c r="Z94" s="1"/>
      <c r="AA94" s="1"/>
      <c r="AB94" s="18"/>
      <c r="AC94" s="16"/>
      <c r="AD94" s="1"/>
      <c r="AE94" s="1"/>
      <c r="AF94" s="1"/>
      <c r="AG94" s="16"/>
      <c r="AH94" s="18"/>
      <c r="AI94" s="1"/>
      <c r="AJ94" s="1"/>
    </row>
    <row r="95" ht="49.5" customHeight="1">
      <c r="A95" s="16">
        <v>181.0</v>
      </c>
      <c r="B95" s="16" t="s">
        <v>334</v>
      </c>
      <c r="C95" s="17" t="s">
        <v>16</v>
      </c>
      <c r="D95" s="18" t="s">
        <v>17</v>
      </c>
      <c r="E95" s="19" t="s">
        <v>335</v>
      </c>
      <c r="F95" s="20" t="s">
        <v>19</v>
      </c>
      <c r="G95" s="16" t="s">
        <v>336</v>
      </c>
      <c r="H95" s="19" t="s">
        <v>337</v>
      </c>
      <c r="I95" s="16" t="s">
        <v>22</v>
      </c>
      <c r="J95" s="16" t="s">
        <v>336</v>
      </c>
      <c r="K95" s="19" t="s">
        <v>337</v>
      </c>
      <c r="L95" s="16" t="s">
        <v>22</v>
      </c>
      <c r="M95" s="22">
        <v>5600.0</v>
      </c>
      <c r="N95" s="18">
        <v>44562.0</v>
      </c>
      <c r="O95" s="23">
        <v>44926.0</v>
      </c>
      <c r="P95" s="24">
        <v>0.0</v>
      </c>
      <c r="Q95" s="25">
        <f t="shared" si="1"/>
        <v>5600</v>
      </c>
      <c r="R95" s="1"/>
      <c r="S95" s="1"/>
      <c r="T95" s="23"/>
      <c r="U95" s="16"/>
      <c r="V95" s="16"/>
      <c r="W95" s="1"/>
      <c r="X95" s="16"/>
      <c r="Y95" s="16"/>
      <c r="Z95" s="1"/>
      <c r="AA95" s="16"/>
      <c r="AB95" s="18"/>
      <c r="AC95" s="16"/>
      <c r="AD95" s="16"/>
      <c r="AE95" s="1"/>
      <c r="AF95" s="1"/>
      <c r="AG95" s="16"/>
      <c r="AH95" s="18"/>
      <c r="AI95" s="1"/>
      <c r="AJ95" s="1"/>
    </row>
    <row r="96" ht="49.5" customHeight="1">
      <c r="A96" s="16">
        <v>182.0</v>
      </c>
      <c r="B96" s="16" t="s">
        <v>338</v>
      </c>
      <c r="C96" s="17" t="s">
        <v>16</v>
      </c>
      <c r="D96" s="18" t="s">
        <v>17</v>
      </c>
      <c r="E96" s="19" t="s">
        <v>339</v>
      </c>
      <c r="F96" s="20" t="s">
        <v>84</v>
      </c>
      <c r="G96" s="21" t="s">
        <v>340</v>
      </c>
      <c r="H96" s="19" t="s">
        <v>341</v>
      </c>
      <c r="I96" s="16" t="s">
        <v>22</v>
      </c>
      <c r="J96" s="21" t="s">
        <v>340</v>
      </c>
      <c r="K96" s="19" t="s">
        <v>341</v>
      </c>
      <c r="L96" s="16" t="s">
        <v>22</v>
      </c>
      <c r="M96" s="22">
        <v>18800.0</v>
      </c>
      <c r="N96" s="18">
        <v>44593.0</v>
      </c>
      <c r="O96" s="23">
        <v>45291.0</v>
      </c>
      <c r="P96" s="24">
        <v>0.0</v>
      </c>
      <c r="Q96" s="25">
        <f t="shared" si="1"/>
        <v>18800</v>
      </c>
      <c r="R96" s="1"/>
      <c r="S96" s="1"/>
      <c r="T96" s="18"/>
      <c r="U96" s="16"/>
      <c r="V96" s="16"/>
      <c r="W96" s="1"/>
      <c r="X96" s="16"/>
      <c r="Y96" s="16"/>
      <c r="Z96" s="1"/>
      <c r="AA96" s="1"/>
      <c r="AB96" s="18"/>
      <c r="AC96" s="16"/>
      <c r="AD96" s="16"/>
      <c r="AE96" s="1"/>
      <c r="AF96" s="1"/>
      <c r="AG96" s="16"/>
      <c r="AH96" s="18"/>
      <c r="AI96" s="1"/>
      <c r="AJ96" s="1"/>
    </row>
    <row r="97" ht="49.5" customHeight="1">
      <c r="A97" s="16">
        <v>183.0</v>
      </c>
      <c r="B97" s="16" t="s">
        <v>342</v>
      </c>
      <c r="C97" s="17" t="s">
        <v>16</v>
      </c>
      <c r="D97" s="18" t="s">
        <v>17</v>
      </c>
      <c r="E97" s="19" t="s">
        <v>343</v>
      </c>
      <c r="F97" s="20" t="s">
        <v>19</v>
      </c>
      <c r="G97" s="21" t="s">
        <v>344</v>
      </c>
      <c r="H97" s="19" t="s">
        <v>345</v>
      </c>
      <c r="I97" s="16" t="s">
        <v>22</v>
      </c>
      <c r="J97" s="21" t="s">
        <v>344</v>
      </c>
      <c r="K97" s="19" t="s">
        <v>345</v>
      </c>
      <c r="L97" s="16" t="s">
        <v>22</v>
      </c>
      <c r="M97" s="22">
        <v>78120.0</v>
      </c>
      <c r="N97" s="18">
        <v>44820.0</v>
      </c>
      <c r="O97" s="23">
        <v>45945.0</v>
      </c>
      <c r="P97" s="24">
        <v>0.0</v>
      </c>
      <c r="Q97" s="25">
        <f t="shared" si="1"/>
        <v>78120</v>
      </c>
      <c r="R97" s="16"/>
      <c r="S97" s="1"/>
      <c r="T97" s="18"/>
      <c r="U97" s="16"/>
      <c r="V97" s="16"/>
      <c r="W97" s="1"/>
      <c r="X97" s="16"/>
      <c r="Y97" s="16"/>
      <c r="Z97" s="1"/>
      <c r="AA97" s="1"/>
      <c r="AB97" s="18"/>
      <c r="AC97" s="16"/>
      <c r="AD97" s="1"/>
      <c r="AE97" s="1"/>
      <c r="AF97" s="1"/>
      <c r="AG97" s="16"/>
      <c r="AH97" s="18"/>
      <c r="AI97" s="1"/>
      <c r="AJ97" s="1"/>
    </row>
    <row r="98" ht="49.5" customHeight="1">
      <c r="A98" s="16">
        <v>185.0</v>
      </c>
      <c r="B98" s="16" t="s">
        <v>346</v>
      </c>
      <c r="C98" s="17" t="s">
        <v>16</v>
      </c>
      <c r="D98" s="18" t="s">
        <v>17</v>
      </c>
      <c r="E98" s="19" t="s">
        <v>347</v>
      </c>
      <c r="F98" s="20" t="s">
        <v>27</v>
      </c>
      <c r="G98" s="21" t="s">
        <v>348</v>
      </c>
      <c r="H98" s="19" t="s">
        <v>349</v>
      </c>
      <c r="I98" s="16" t="s">
        <v>22</v>
      </c>
      <c r="J98" s="21" t="s">
        <v>348</v>
      </c>
      <c r="K98" s="19" t="s">
        <v>349</v>
      </c>
      <c r="L98" s="16" t="s">
        <v>22</v>
      </c>
      <c r="M98" s="22">
        <v>82000.0</v>
      </c>
      <c r="N98" s="18">
        <v>44562.0</v>
      </c>
      <c r="O98" s="23">
        <v>44926.0</v>
      </c>
      <c r="P98" s="24">
        <v>29250.0</v>
      </c>
      <c r="Q98" s="25">
        <f t="shared" si="1"/>
        <v>52750</v>
      </c>
      <c r="R98" s="16"/>
      <c r="S98" s="1"/>
      <c r="T98" s="23"/>
      <c r="U98" s="16"/>
      <c r="V98" s="16"/>
      <c r="W98" s="1"/>
      <c r="X98" s="16"/>
      <c r="Y98" s="16"/>
      <c r="Z98" s="1"/>
      <c r="AA98" s="1"/>
      <c r="AB98" s="18"/>
      <c r="AC98" s="16"/>
      <c r="AD98" s="1"/>
      <c r="AE98" s="1"/>
      <c r="AF98" s="1"/>
      <c r="AG98" s="16"/>
      <c r="AH98" s="18"/>
      <c r="AI98" s="1"/>
      <c r="AJ98" s="1"/>
    </row>
    <row r="99" ht="49.5" customHeight="1">
      <c r="A99" s="16">
        <v>187.0</v>
      </c>
      <c r="B99" s="16" t="s">
        <v>350</v>
      </c>
      <c r="C99" s="17" t="s">
        <v>16</v>
      </c>
      <c r="D99" s="18" t="s">
        <v>17</v>
      </c>
      <c r="E99" s="19" t="s">
        <v>351</v>
      </c>
      <c r="F99" s="20" t="s">
        <v>352</v>
      </c>
      <c r="G99" s="21" t="s">
        <v>353</v>
      </c>
      <c r="H99" s="19" t="s">
        <v>354</v>
      </c>
      <c r="I99" s="16" t="s">
        <v>22</v>
      </c>
      <c r="J99" s="21" t="s">
        <v>353</v>
      </c>
      <c r="K99" s="19" t="s">
        <v>354</v>
      </c>
      <c r="L99" s="16" t="s">
        <v>22</v>
      </c>
      <c r="M99" s="22">
        <v>35540.0</v>
      </c>
      <c r="N99" s="18">
        <v>44562.0</v>
      </c>
      <c r="O99" s="23">
        <v>45291.0</v>
      </c>
      <c r="P99" s="24">
        <v>17370.0</v>
      </c>
      <c r="Q99" s="25">
        <f t="shared" si="1"/>
        <v>18170</v>
      </c>
      <c r="R99" s="1"/>
      <c r="S99" s="1"/>
      <c r="T99" s="23"/>
      <c r="U99" s="16"/>
      <c r="V99" s="16"/>
      <c r="W99" s="1"/>
      <c r="X99" s="16"/>
      <c r="Y99" s="16"/>
      <c r="Z99" s="1"/>
      <c r="AA99" s="1"/>
      <c r="AB99" s="18"/>
      <c r="AC99" s="16"/>
      <c r="AD99" s="16"/>
      <c r="AE99" s="1"/>
      <c r="AF99" s="1"/>
      <c r="AG99" s="16"/>
      <c r="AH99" s="18"/>
      <c r="AI99" s="1"/>
      <c r="AJ99" s="1"/>
    </row>
    <row r="100" ht="49.5" customHeight="1">
      <c r="A100" s="16">
        <v>191.0</v>
      </c>
      <c r="B100" s="16" t="s">
        <v>355</v>
      </c>
      <c r="C100" s="17" t="s">
        <v>16</v>
      </c>
      <c r="D100" s="18" t="s">
        <v>17</v>
      </c>
      <c r="E100" s="19" t="s">
        <v>356</v>
      </c>
      <c r="F100" s="20" t="s">
        <v>19</v>
      </c>
      <c r="G100" s="16" t="s">
        <v>357</v>
      </c>
      <c r="H100" s="19" t="s">
        <v>358</v>
      </c>
      <c r="I100" s="16" t="s">
        <v>22</v>
      </c>
      <c r="J100" s="16" t="s">
        <v>357</v>
      </c>
      <c r="K100" s="19" t="s">
        <v>358</v>
      </c>
      <c r="L100" s="16" t="s">
        <v>22</v>
      </c>
      <c r="M100" s="22">
        <v>3359.52</v>
      </c>
      <c r="N100" s="18">
        <v>44673.0</v>
      </c>
      <c r="O100" s="18">
        <v>45038.0</v>
      </c>
      <c r="P100" s="24">
        <v>3359.52</v>
      </c>
      <c r="Q100" s="25">
        <f t="shared" si="1"/>
        <v>0</v>
      </c>
      <c r="R100" s="16"/>
      <c r="S100" s="1"/>
      <c r="T100" s="18"/>
      <c r="U100" s="16"/>
      <c r="V100" s="16"/>
      <c r="W100" s="1"/>
      <c r="X100" s="16"/>
      <c r="Y100" s="16"/>
      <c r="Z100" s="1"/>
      <c r="AA100" s="1"/>
      <c r="AB100" s="16"/>
      <c r="AC100" s="16"/>
      <c r="AD100" s="16"/>
      <c r="AE100" s="1"/>
      <c r="AF100" s="1"/>
      <c r="AG100" s="1"/>
      <c r="AH100" s="1"/>
      <c r="AI100" s="16"/>
      <c r="AJ100" s="18"/>
    </row>
    <row r="101" ht="49.5" customHeight="1">
      <c r="A101" s="16">
        <v>192.0</v>
      </c>
      <c r="B101" s="16" t="s">
        <v>359</v>
      </c>
      <c r="C101" s="17" t="s">
        <v>16</v>
      </c>
      <c r="D101" s="18" t="s">
        <v>17</v>
      </c>
      <c r="E101" s="19" t="s">
        <v>360</v>
      </c>
      <c r="F101" s="20" t="s">
        <v>19</v>
      </c>
      <c r="G101" s="21" t="s">
        <v>361</v>
      </c>
      <c r="H101" s="19" t="s">
        <v>362</v>
      </c>
      <c r="I101" s="16" t="s">
        <v>22</v>
      </c>
      <c r="J101" s="21" t="s">
        <v>361</v>
      </c>
      <c r="K101" s="19" t="s">
        <v>362</v>
      </c>
      <c r="L101" s="16" t="s">
        <v>22</v>
      </c>
      <c r="M101" s="22">
        <v>100000.0</v>
      </c>
      <c r="N101" s="18">
        <v>44746.0</v>
      </c>
      <c r="O101" s="18">
        <v>45477.0</v>
      </c>
      <c r="P101" s="24">
        <v>84377.0</v>
      </c>
      <c r="Q101" s="25">
        <f t="shared" si="1"/>
        <v>15623</v>
      </c>
      <c r="R101" s="1"/>
      <c r="S101" s="1"/>
      <c r="T101" s="1"/>
      <c r="U101" s="16"/>
      <c r="V101" s="16"/>
      <c r="W101" s="1"/>
      <c r="X101" s="16"/>
      <c r="Y101" s="16"/>
      <c r="Z101" s="1"/>
      <c r="AA101" s="1"/>
      <c r="AB101" s="18"/>
      <c r="AC101" s="16"/>
      <c r="AD101" s="1"/>
      <c r="AE101" s="1"/>
      <c r="AF101" s="1"/>
      <c r="AG101" s="16"/>
      <c r="AH101" s="18"/>
      <c r="AI101" s="1"/>
      <c r="AJ101" s="1"/>
    </row>
    <row r="102" ht="49.5" customHeight="1">
      <c r="A102" s="16">
        <v>194.0</v>
      </c>
      <c r="B102" s="16" t="s">
        <v>363</v>
      </c>
      <c r="C102" s="17" t="s">
        <v>16</v>
      </c>
      <c r="D102" s="18" t="s">
        <v>17</v>
      </c>
      <c r="E102" s="19" t="s">
        <v>364</v>
      </c>
      <c r="F102" s="20" t="s">
        <v>19</v>
      </c>
      <c r="G102" s="16">
        <v>4.427081007E9</v>
      </c>
      <c r="H102" s="19" t="s">
        <v>365</v>
      </c>
      <c r="I102" s="16" t="s">
        <v>22</v>
      </c>
      <c r="J102" s="16">
        <v>4.427081007E9</v>
      </c>
      <c r="K102" s="19" t="s">
        <v>365</v>
      </c>
      <c r="L102" s="16" t="s">
        <v>22</v>
      </c>
      <c r="M102" s="22">
        <v>3739.8</v>
      </c>
      <c r="N102" s="18">
        <v>44700.0</v>
      </c>
      <c r="O102" s="18">
        <v>44730.0</v>
      </c>
      <c r="P102" s="24">
        <v>3739.8</v>
      </c>
      <c r="Q102" s="25">
        <f t="shared" si="1"/>
        <v>0</v>
      </c>
      <c r="R102" s="1"/>
      <c r="S102" s="1"/>
      <c r="T102" s="1"/>
      <c r="U102" s="16"/>
      <c r="V102" s="16"/>
      <c r="W102" s="1"/>
      <c r="X102" s="16"/>
      <c r="Y102" s="16"/>
      <c r="Z102" s="1"/>
      <c r="AA102" s="1"/>
      <c r="AB102" s="18"/>
      <c r="AC102" s="16"/>
      <c r="AD102" s="16"/>
      <c r="AE102" s="1"/>
      <c r="AF102" s="1"/>
      <c r="AG102" s="16"/>
      <c r="AH102" s="18"/>
      <c r="AI102" s="1"/>
      <c r="AJ102" s="1"/>
    </row>
    <row r="103" ht="49.5" customHeight="1">
      <c r="A103" s="16">
        <v>195.0</v>
      </c>
      <c r="B103" s="16" t="s">
        <v>366</v>
      </c>
      <c r="C103" s="17" t="s">
        <v>16</v>
      </c>
      <c r="D103" s="18" t="s">
        <v>17</v>
      </c>
      <c r="E103" s="19" t="s">
        <v>367</v>
      </c>
      <c r="F103" s="20" t="s">
        <v>19</v>
      </c>
      <c r="G103" s="21" t="s">
        <v>368</v>
      </c>
      <c r="H103" s="19" t="s">
        <v>369</v>
      </c>
      <c r="I103" s="16" t="s">
        <v>22</v>
      </c>
      <c r="J103" s="21" t="s">
        <v>368</v>
      </c>
      <c r="K103" s="19" t="s">
        <v>369</v>
      </c>
      <c r="L103" s="16" t="s">
        <v>22</v>
      </c>
      <c r="M103" s="22">
        <v>57350.0</v>
      </c>
      <c r="N103" s="18">
        <v>44750.0</v>
      </c>
      <c r="O103" s="18">
        <v>44781.0</v>
      </c>
      <c r="P103" s="24">
        <v>0.0</v>
      </c>
      <c r="Q103" s="25">
        <f t="shared" si="1"/>
        <v>57350</v>
      </c>
      <c r="R103" s="16"/>
      <c r="S103" s="1"/>
      <c r="T103" s="1"/>
      <c r="U103" s="16"/>
      <c r="V103" s="16"/>
      <c r="W103" s="1"/>
      <c r="X103" s="16"/>
      <c r="Y103" s="16"/>
      <c r="Z103" s="1"/>
      <c r="AA103" s="1"/>
      <c r="AB103" s="18"/>
      <c r="AC103" s="16"/>
      <c r="AD103" s="16"/>
      <c r="AE103" s="1"/>
      <c r="AF103" s="1"/>
      <c r="AG103" s="16"/>
      <c r="AH103" s="18"/>
      <c r="AI103" s="1"/>
      <c r="AJ103" s="1"/>
    </row>
    <row r="104" ht="49.5" customHeight="1">
      <c r="A104" s="16">
        <v>196.0</v>
      </c>
      <c r="B104" s="16" t="s">
        <v>370</v>
      </c>
      <c r="C104" s="17" t="s">
        <v>16</v>
      </c>
      <c r="D104" s="18" t="s">
        <v>17</v>
      </c>
      <c r="E104" s="19" t="s">
        <v>371</v>
      </c>
      <c r="F104" s="20" t="s">
        <v>19</v>
      </c>
      <c r="G104" s="21" t="s">
        <v>372</v>
      </c>
      <c r="H104" s="19" t="s">
        <v>373</v>
      </c>
      <c r="I104" s="16" t="s">
        <v>22</v>
      </c>
      <c r="J104" s="21" t="s">
        <v>372</v>
      </c>
      <c r="K104" s="19" t="s">
        <v>373</v>
      </c>
      <c r="L104" s="16" t="s">
        <v>22</v>
      </c>
      <c r="M104" s="22">
        <v>1943.5</v>
      </c>
      <c r="N104" s="18">
        <v>44700.0</v>
      </c>
      <c r="O104" s="18">
        <v>44732.0</v>
      </c>
      <c r="P104" s="24">
        <v>418.6</v>
      </c>
      <c r="Q104" s="25">
        <f t="shared" si="1"/>
        <v>1524.9</v>
      </c>
      <c r="R104" s="1"/>
      <c r="S104" s="1"/>
      <c r="T104" s="1"/>
      <c r="U104" s="16"/>
      <c r="V104" s="16"/>
      <c r="W104" s="1"/>
      <c r="X104" s="16"/>
      <c r="Y104" s="16"/>
      <c r="Z104" s="1"/>
      <c r="AA104" s="1"/>
      <c r="AB104" s="18"/>
      <c r="AC104" s="16"/>
      <c r="AD104" s="16"/>
      <c r="AE104" s="1"/>
      <c r="AF104" s="1"/>
      <c r="AG104" s="16"/>
      <c r="AH104" s="18"/>
      <c r="AI104" s="1"/>
      <c r="AJ104" s="1"/>
    </row>
    <row r="105" ht="49.5" customHeight="1">
      <c r="A105" s="16">
        <v>201.0</v>
      </c>
      <c r="B105" s="16" t="s">
        <v>374</v>
      </c>
      <c r="C105" s="17" t="s">
        <v>16</v>
      </c>
      <c r="D105" s="18" t="s">
        <v>17</v>
      </c>
      <c r="E105" s="19" t="s">
        <v>375</v>
      </c>
      <c r="F105" s="20" t="s">
        <v>19</v>
      </c>
      <c r="G105" s="21" t="s">
        <v>376</v>
      </c>
      <c r="H105" s="19" t="s">
        <v>377</v>
      </c>
      <c r="I105" s="16" t="s">
        <v>22</v>
      </c>
      <c r="J105" s="21" t="s">
        <v>376</v>
      </c>
      <c r="K105" s="19" t="s">
        <v>377</v>
      </c>
      <c r="L105" s="16" t="s">
        <v>22</v>
      </c>
      <c r="M105" s="22">
        <v>19400.0</v>
      </c>
      <c r="N105" s="18">
        <v>44562.0</v>
      </c>
      <c r="O105" s="23">
        <v>44926.0</v>
      </c>
      <c r="P105" s="24">
        <v>19400.0</v>
      </c>
      <c r="Q105" s="25">
        <f t="shared" si="1"/>
        <v>0</v>
      </c>
      <c r="R105" s="16"/>
      <c r="S105" s="1"/>
      <c r="T105" s="23"/>
      <c r="U105" s="16"/>
      <c r="V105" s="16"/>
      <c r="W105" s="1"/>
      <c r="X105" s="16"/>
      <c r="Y105" s="16"/>
      <c r="Z105" s="1"/>
      <c r="AA105" s="1"/>
      <c r="AB105" s="28"/>
      <c r="AC105" s="1"/>
      <c r="AD105" s="16"/>
      <c r="AE105" s="1"/>
      <c r="AF105" s="1"/>
      <c r="AG105" s="16"/>
      <c r="AH105" s="18"/>
      <c r="AI105" s="1"/>
      <c r="AJ105" s="1"/>
    </row>
    <row r="106" ht="49.5" customHeight="1">
      <c r="A106" s="16">
        <v>202.0</v>
      </c>
      <c r="B106" s="16" t="s">
        <v>378</v>
      </c>
      <c r="C106" s="17" t="s">
        <v>16</v>
      </c>
      <c r="D106" s="18" t="s">
        <v>17</v>
      </c>
      <c r="E106" s="19" t="s">
        <v>379</v>
      </c>
      <c r="F106" s="20" t="s">
        <v>19</v>
      </c>
      <c r="G106" s="16" t="s">
        <v>380</v>
      </c>
      <c r="H106" s="19" t="s">
        <v>381</v>
      </c>
      <c r="I106" s="16" t="s">
        <v>22</v>
      </c>
      <c r="J106" s="16" t="s">
        <v>380</v>
      </c>
      <c r="K106" s="19" t="s">
        <v>381</v>
      </c>
      <c r="L106" s="16" t="s">
        <v>22</v>
      </c>
      <c r="M106" s="22">
        <v>8193.8</v>
      </c>
      <c r="N106" s="18">
        <v>44930.0</v>
      </c>
      <c r="O106" s="18">
        <v>45294.0</v>
      </c>
      <c r="P106" s="24">
        <v>0.0</v>
      </c>
      <c r="Q106" s="25">
        <f t="shared" si="1"/>
        <v>8193.8</v>
      </c>
      <c r="R106" s="16"/>
      <c r="S106" s="1"/>
      <c r="T106" s="1"/>
      <c r="U106" s="16"/>
      <c r="V106" s="16"/>
      <c r="W106" s="1"/>
      <c r="X106" s="16"/>
      <c r="Y106" s="16"/>
      <c r="Z106" s="23"/>
      <c r="AA106" s="1"/>
      <c r="AB106" s="23"/>
      <c r="AC106" s="16"/>
      <c r="AD106" s="16"/>
      <c r="AE106" s="1"/>
      <c r="AF106" s="1"/>
      <c r="AG106" s="16"/>
      <c r="AH106" s="23"/>
      <c r="AI106" s="16"/>
      <c r="AJ106" s="18"/>
    </row>
    <row r="107" ht="49.5" customHeight="1">
      <c r="A107" s="16">
        <v>203.0</v>
      </c>
      <c r="B107" s="16" t="s">
        <v>382</v>
      </c>
      <c r="C107" s="17" t="s">
        <v>16</v>
      </c>
      <c r="D107" s="18" t="s">
        <v>17</v>
      </c>
      <c r="E107" s="19" t="s">
        <v>383</v>
      </c>
      <c r="F107" s="20" t="s">
        <v>19</v>
      </c>
      <c r="G107" s="21" t="s">
        <v>384</v>
      </c>
      <c r="H107" s="19" t="s">
        <v>385</v>
      </c>
      <c r="I107" s="16" t="s">
        <v>22</v>
      </c>
      <c r="J107" s="21" t="s">
        <v>384</v>
      </c>
      <c r="K107" s="19" t="s">
        <v>385</v>
      </c>
      <c r="L107" s="16" t="s">
        <v>22</v>
      </c>
      <c r="M107" s="22">
        <v>12584.0</v>
      </c>
      <c r="N107" s="18">
        <v>44642.0</v>
      </c>
      <c r="O107" s="23">
        <v>45646.0</v>
      </c>
      <c r="P107" s="24">
        <v>0.0</v>
      </c>
      <c r="Q107" s="25">
        <f t="shared" si="1"/>
        <v>12584</v>
      </c>
      <c r="R107" s="16"/>
      <c r="S107" s="16"/>
      <c r="T107" s="1"/>
      <c r="U107" s="16"/>
      <c r="V107" s="16"/>
      <c r="W107" s="1"/>
      <c r="X107" s="16"/>
      <c r="Y107" s="16"/>
      <c r="Z107" s="18"/>
      <c r="AA107" s="16"/>
      <c r="AB107" s="18"/>
      <c r="AC107" s="16"/>
      <c r="AD107" s="16"/>
      <c r="AE107" s="1"/>
      <c r="AF107" s="1"/>
      <c r="AG107" s="1"/>
      <c r="AH107" s="18"/>
      <c r="AI107" s="1"/>
      <c r="AJ107" s="18"/>
    </row>
    <row r="108" ht="49.5" customHeight="1">
      <c r="A108" s="16">
        <v>204.0</v>
      </c>
      <c r="B108" s="16" t="s">
        <v>386</v>
      </c>
      <c r="C108" s="17" t="s">
        <v>16</v>
      </c>
      <c r="D108" s="18" t="s">
        <v>17</v>
      </c>
      <c r="E108" s="19" t="s">
        <v>387</v>
      </c>
      <c r="F108" s="20" t="s">
        <v>19</v>
      </c>
      <c r="G108" s="21" t="s">
        <v>279</v>
      </c>
      <c r="H108" s="19" t="s">
        <v>280</v>
      </c>
      <c r="I108" s="16" t="s">
        <v>22</v>
      </c>
      <c r="J108" s="21" t="s">
        <v>279</v>
      </c>
      <c r="K108" s="19" t="s">
        <v>280</v>
      </c>
      <c r="L108" s="16" t="s">
        <v>22</v>
      </c>
      <c r="M108" s="22">
        <v>107493.69</v>
      </c>
      <c r="N108" s="18">
        <v>44743.0</v>
      </c>
      <c r="O108" s="18">
        <v>44773.0</v>
      </c>
      <c r="P108" s="24">
        <v>107493.69</v>
      </c>
      <c r="Q108" s="25">
        <f t="shared" si="1"/>
        <v>0</v>
      </c>
      <c r="R108" s="16"/>
      <c r="S108" s="1"/>
      <c r="T108" s="1"/>
      <c r="U108" s="16"/>
      <c r="V108" s="16"/>
      <c r="W108" s="1"/>
      <c r="X108" s="16"/>
      <c r="Y108" s="16"/>
      <c r="Z108" s="1"/>
      <c r="AA108" s="1"/>
      <c r="AB108" s="28"/>
      <c r="AC108" s="16"/>
      <c r="AD108" s="16"/>
      <c r="AE108" s="1"/>
      <c r="AF108" s="1"/>
      <c r="AG108" s="16"/>
      <c r="AH108" s="18"/>
      <c r="AI108" s="1"/>
      <c r="AJ108" s="1"/>
    </row>
    <row r="109" ht="49.5" customHeight="1">
      <c r="A109" s="16">
        <v>205.0</v>
      </c>
      <c r="B109" s="16">
        <v>9.133967404E9</v>
      </c>
      <c r="C109" s="17" t="s">
        <v>16</v>
      </c>
      <c r="D109" s="18" t="s">
        <v>17</v>
      </c>
      <c r="E109" s="19" t="s">
        <v>388</v>
      </c>
      <c r="F109" s="20" t="s">
        <v>19</v>
      </c>
      <c r="G109" s="21" t="s">
        <v>129</v>
      </c>
      <c r="H109" s="19" t="s">
        <v>130</v>
      </c>
      <c r="I109" s="16" t="s">
        <v>22</v>
      </c>
      <c r="J109" s="21" t="s">
        <v>129</v>
      </c>
      <c r="K109" s="19" t="s">
        <v>130</v>
      </c>
      <c r="L109" s="16" t="s">
        <v>22</v>
      </c>
      <c r="M109" s="22">
        <v>72483.0</v>
      </c>
      <c r="N109" s="18">
        <v>44562.0</v>
      </c>
      <c r="O109" s="18">
        <v>44804.0</v>
      </c>
      <c r="P109" s="24">
        <f>39680+7500</f>
        <v>47180</v>
      </c>
      <c r="Q109" s="25">
        <f t="shared" si="1"/>
        <v>25303</v>
      </c>
      <c r="R109" s="16"/>
      <c r="S109" s="1"/>
      <c r="T109" s="1"/>
      <c r="U109" s="16"/>
      <c r="V109" s="16"/>
      <c r="W109" s="1"/>
      <c r="X109" s="16"/>
      <c r="Y109" s="16"/>
      <c r="Z109" s="1"/>
      <c r="AA109" s="1"/>
      <c r="AB109" s="1"/>
      <c r="AC109" s="16"/>
      <c r="AD109" s="16"/>
      <c r="AE109" s="1"/>
      <c r="AF109" s="1"/>
      <c r="AG109" s="16"/>
      <c r="AH109" s="18"/>
      <c r="AI109" s="1"/>
      <c r="AJ109" s="18"/>
    </row>
    <row r="110" ht="79.5" customHeight="1">
      <c r="A110" s="16">
        <v>207.0</v>
      </c>
      <c r="B110" s="16" t="s">
        <v>389</v>
      </c>
      <c r="C110" s="17" t="s">
        <v>16</v>
      </c>
      <c r="D110" s="18" t="s">
        <v>17</v>
      </c>
      <c r="E110" s="19" t="s">
        <v>390</v>
      </c>
      <c r="F110" s="20" t="s">
        <v>242</v>
      </c>
      <c r="G110" s="16" t="s">
        <v>391</v>
      </c>
      <c r="H110" s="29" t="s">
        <v>392</v>
      </c>
      <c r="I110" s="30" t="s">
        <v>22</v>
      </c>
      <c r="J110" s="21" t="s">
        <v>393</v>
      </c>
      <c r="K110" s="31" t="s">
        <v>394</v>
      </c>
      <c r="L110" s="16" t="s">
        <v>22</v>
      </c>
      <c r="M110" s="22"/>
      <c r="N110" s="18"/>
      <c r="O110" s="18"/>
      <c r="P110" s="24">
        <v>1519414.94</v>
      </c>
      <c r="Q110" s="25">
        <f t="shared" si="1"/>
        <v>-1519414.94</v>
      </c>
      <c r="R110" s="16"/>
      <c r="S110" s="1"/>
      <c r="T110" s="1"/>
      <c r="U110" s="16"/>
      <c r="V110" s="16"/>
      <c r="W110" s="1"/>
      <c r="X110" s="16"/>
      <c r="Y110" s="16"/>
      <c r="Z110" s="1"/>
      <c r="AA110" s="1"/>
      <c r="AB110" s="1"/>
      <c r="AC110" s="16"/>
      <c r="AD110" s="16"/>
      <c r="AE110" s="1"/>
      <c r="AF110" s="1"/>
      <c r="AG110" s="16"/>
      <c r="AH110" s="18"/>
      <c r="AI110" s="1"/>
      <c r="AJ110" s="18"/>
    </row>
    <row r="111" ht="49.5" customHeight="1">
      <c r="A111" s="16">
        <v>208.0</v>
      </c>
      <c r="B111" s="16" t="s">
        <v>395</v>
      </c>
      <c r="C111" s="17" t="s">
        <v>16</v>
      </c>
      <c r="D111" s="18" t="s">
        <v>17</v>
      </c>
      <c r="E111" s="19" t="s">
        <v>396</v>
      </c>
      <c r="F111" s="20" t="s">
        <v>19</v>
      </c>
      <c r="G111" s="21" t="s">
        <v>397</v>
      </c>
      <c r="H111" s="19" t="s">
        <v>398</v>
      </c>
      <c r="I111" s="16" t="s">
        <v>22</v>
      </c>
      <c r="J111" s="21" t="s">
        <v>397</v>
      </c>
      <c r="K111" s="19" t="s">
        <v>398</v>
      </c>
      <c r="L111" s="16" t="s">
        <v>22</v>
      </c>
      <c r="M111" s="22">
        <v>99000.0</v>
      </c>
      <c r="N111" s="18">
        <v>44692.0</v>
      </c>
      <c r="O111" s="18">
        <v>45056.0</v>
      </c>
      <c r="P111" s="24">
        <v>9800.0</v>
      </c>
      <c r="Q111" s="25">
        <f t="shared" si="1"/>
        <v>89200</v>
      </c>
      <c r="R111" s="16"/>
      <c r="S111" s="1"/>
      <c r="T111" s="1"/>
      <c r="U111" s="16"/>
      <c r="V111" s="16"/>
      <c r="W111" s="1"/>
      <c r="X111" s="16"/>
      <c r="Y111" s="16"/>
      <c r="Z111" s="18"/>
      <c r="AA111" s="16"/>
      <c r="AB111" s="18"/>
      <c r="AC111" s="16"/>
      <c r="AD111" s="16"/>
      <c r="AE111" s="1"/>
      <c r="AF111" s="1"/>
      <c r="AG111" s="1"/>
      <c r="AH111" s="18"/>
      <c r="AI111" s="16"/>
      <c r="AJ111" s="18"/>
    </row>
    <row r="112" ht="49.5" customHeight="1">
      <c r="A112" s="16">
        <v>210.0</v>
      </c>
      <c r="B112" s="16" t="s">
        <v>399</v>
      </c>
      <c r="C112" s="17" t="s">
        <v>16</v>
      </c>
      <c r="D112" s="18" t="s">
        <v>17</v>
      </c>
      <c r="E112" s="19" t="s">
        <v>400</v>
      </c>
      <c r="F112" s="20" t="s">
        <v>19</v>
      </c>
      <c r="G112" s="21" t="s">
        <v>104</v>
      </c>
      <c r="H112" s="19" t="s">
        <v>154</v>
      </c>
      <c r="I112" s="16" t="s">
        <v>22</v>
      </c>
      <c r="J112" s="21" t="s">
        <v>104</v>
      </c>
      <c r="K112" s="19" t="s">
        <v>154</v>
      </c>
      <c r="L112" s="16" t="s">
        <v>22</v>
      </c>
      <c r="M112" s="22">
        <v>12000.0</v>
      </c>
      <c r="N112" s="18">
        <v>44684.0</v>
      </c>
      <c r="O112" s="18">
        <v>44812.0</v>
      </c>
      <c r="P112" s="24">
        <v>12000.0</v>
      </c>
      <c r="Q112" s="25">
        <f t="shared" si="1"/>
        <v>0</v>
      </c>
      <c r="R112" s="16"/>
      <c r="S112" s="16"/>
      <c r="T112" s="1"/>
      <c r="U112" s="16"/>
      <c r="V112" s="16"/>
      <c r="W112" s="1"/>
      <c r="X112" s="16"/>
      <c r="Y112" s="16"/>
      <c r="Z112" s="18"/>
      <c r="AA112" s="16"/>
      <c r="AB112" s="18"/>
      <c r="AC112" s="16"/>
      <c r="AD112" s="16"/>
      <c r="AE112" s="1"/>
      <c r="AF112" s="1"/>
      <c r="AG112" s="1"/>
      <c r="AH112" s="18"/>
      <c r="AI112" s="16"/>
      <c r="AJ112" s="18"/>
    </row>
    <row r="113" ht="49.5" customHeight="1">
      <c r="A113" s="16">
        <v>211.0</v>
      </c>
      <c r="B113" s="16">
        <v>9.190432867E9</v>
      </c>
      <c r="C113" s="17" t="s">
        <v>16</v>
      </c>
      <c r="D113" s="18" t="s">
        <v>17</v>
      </c>
      <c r="E113" s="19" t="s">
        <v>401</v>
      </c>
      <c r="F113" s="20" t="s">
        <v>19</v>
      </c>
      <c r="G113" s="21" t="s">
        <v>402</v>
      </c>
      <c r="H113" s="19" t="s">
        <v>403</v>
      </c>
      <c r="I113" s="16" t="s">
        <v>22</v>
      </c>
      <c r="J113" s="21" t="s">
        <v>402</v>
      </c>
      <c r="K113" s="19" t="s">
        <v>403</v>
      </c>
      <c r="L113" s="16" t="s">
        <v>22</v>
      </c>
      <c r="M113" s="22">
        <v>45476.0</v>
      </c>
      <c r="N113" s="18">
        <v>44720.0</v>
      </c>
      <c r="O113" s="23">
        <v>45291.0</v>
      </c>
      <c r="P113" s="24">
        <v>1841.3</v>
      </c>
      <c r="Q113" s="25">
        <f t="shared" si="1"/>
        <v>43634.7</v>
      </c>
      <c r="R113" s="16"/>
      <c r="S113" s="1"/>
      <c r="T113" s="1"/>
      <c r="U113" s="16"/>
      <c r="V113" s="16"/>
      <c r="W113" s="1"/>
      <c r="X113" s="16"/>
      <c r="Y113" s="16"/>
      <c r="Z113" s="18"/>
      <c r="AA113" s="16"/>
      <c r="AB113" s="18"/>
      <c r="AC113" s="16"/>
      <c r="AD113" s="16"/>
      <c r="AE113" s="1"/>
      <c r="AF113" s="1"/>
      <c r="AG113" s="16"/>
      <c r="AH113" s="18"/>
      <c r="AI113" s="16"/>
      <c r="AJ113" s="18"/>
    </row>
    <row r="114" ht="49.5" customHeight="1">
      <c r="A114" s="16">
        <v>212.0</v>
      </c>
      <c r="B114" s="16" t="s">
        <v>404</v>
      </c>
      <c r="C114" s="17" t="s">
        <v>16</v>
      </c>
      <c r="D114" s="18" t="s">
        <v>17</v>
      </c>
      <c r="E114" s="19" t="s">
        <v>405</v>
      </c>
      <c r="F114" s="20" t="s">
        <v>19</v>
      </c>
      <c r="G114" s="16">
        <v>1.0929260965E10</v>
      </c>
      <c r="H114" s="19" t="s">
        <v>406</v>
      </c>
      <c r="I114" s="16" t="s">
        <v>22</v>
      </c>
      <c r="J114" s="16">
        <v>1.0929260965E10</v>
      </c>
      <c r="K114" s="19" t="s">
        <v>406</v>
      </c>
      <c r="L114" s="16" t="s">
        <v>22</v>
      </c>
      <c r="M114" s="22">
        <v>42146.66</v>
      </c>
      <c r="N114" s="18">
        <v>44562.0</v>
      </c>
      <c r="O114" s="18">
        <v>44804.0</v>
      </c>
      <c r="P114" s="24">
        <v>0.0</v>
      </c>
      <c r="Q114" s="25">
        <f t="shared" si="1"/>
        <v>42146.66</v>
      </c>
      <c r="R114" s="16"/>
      <c r="S114" s="16"/>
      <c r="T114" s="1"/>
      <c r="U114" s="16"/>
      <c r="V114" s="16"/>
      <c r="W114" s="1"/>
      <c r="X114" s="16"/>
      <c r="Y114" s="16"/>
      <c r="Z114" s="18"/>
      <c r="AA114" s="16"/>
      <c r="AB114" s="18"/>
      <c r="AC114" s="16"/>
      <c r="AD114" s="16"/>
      <c r="AE114" s="1"/>
      <c r="AF114" s="1"/>
      <c r="AG114" s="16"/>
      <c r="AH114" s="18"/>
      <c r="AI114" s="16"/>
      <c r="AJ114" s="18"/>
    </row>
    <row r="115" ht="49.5" customHeight="1">
      <c r="A115" s="16">
        <v>213.0</v>
      </c>
      <c r="B115" s="16" t="s">
        <v>407</v>
      </c>
      <c r="C115" s="17" t="s">
        <v>16</v>
      </c>
      <c r="D115" s="18" t="s">
        <v>17</v>
      </c>
      <c r="E115" s="19" t="s">
        <v>408</v>
      </c>
      <c r="F115" s="20" t="s">
        <v>19</v>
      </c>
      <c r="G115" s="21" t="s">
        <v>409</v>
      </c>
      <c r="H115" s="19" t="s">
        <v>410</v>
      </c>
      <c r="I115" s="16" t="s">
        <v>22</v>
      </c>
      <c r="J115" s="21" t="s">
        <v>409</v>
      </c>
      <c r="K115" s="19" t="s">
        <v>410</v>
      </c>
      <c r="L115" s="16" t="s">
        <v>22</v>
      </c>
      <c r="M115" s="22">
        <v>13000.0</v>
      </c>
      <c r="N115" s="18">
        <v>44662.0</v>
      </c>
      <c r="O115" s="18">
        <v>45393.0</v>
      </c>
      <c r="P115" s="24">
        <v>13250.0</v>
      </c>
      <c r="Q115" s="25">
        <f t="shared" si="1"/>
        <v>-250</v>
      </c>
      <c r="R115" s="16"/>
      <c r="S115" s="1"/>
      <c r="T115" s="1"/>
      <c r="U115" s="16"/>
      <c r="V115" s="16"/>
      <c r="W115" s="1"/>
      <c r="X115" s="16"/>
      <c r="Y115" s="16"/>
      <c r="Z115" s="1"/>
      <c r="AA115" s="1"/>
      <c r="AB115" s="28"/>
      <c r="AC115" s="16"/>
      <c r="AD115" s="16"/>
      <c r="AE115" s="1"/>
      <c r="AF115" s="1"/>
      <c r="AG115" s="16"/>
      <c r="AH115" s="18"/>
      <c r="AI115" s="1"/>
      <c r="AJ115" s="1"/>
    </row>
    <row r="116" ht="49.5" customHeight="1">
      <c r="A116" s="16">
        <v>214.0</v>
      </c>
      <c r="B116" s="16" t="s">
        <v>411</v>
      </c>
      <c r="C116" s="17" t="s">
        <v>16</v>
      </c>
      <c r="D116" s="18" t="s">
        <v>17</v>
      </c>
      <c r="E116" s="19" t="s">
        <v>412</v>
      </c>
      <c r="F116" s="20" t="s">
        <v>413</v>
      </c>
      <c r="G116" s="21" t="s">
        <v>414</v>
      </c>
      <c r="H116" s="19" t="s">
        <v>415</v>
      </c>
      <c r="I116" s="16" t="s">
        <v>22</v>
      </c>
      <c r="J116" s="21" t="s">
        <v>414</v>
      </c>
      <c r="K116" s="19" t="s">
        <v>415</v>
      </c>
      <c r="L116" s="16" t="s">
        <v>22</v>
      </c>
      <c r="M116" s="22">
        <v>1808.0</v>
      </c>
      <c r="N116" s="18">
        <v>44592.0</v>
      </c>
      <c r="O116" s="18">
        <v>44957.0</v>
      </c>
      <c r="P116" s="24">
        <f>904+452</f>
        <v>1356</v>
      </c>
      <c r="Q116" s="25">
        <f t="shared" si="1"/>
        <v>452</v>
      </c>
      <c r="R116" s="16"/>
      <c r="S116" s="1"/>
      <c r="T116" s="18"/>
      <c r="U116" s="16"/>
      <c r="V116" s="16"/>
      <c r="W116" s="1"/>
      <c r="X116" s="16"/>
      <c r="Y116" s="16"/>
      <c r="Z116" s="1"/>
      <c r="AA116" s="16"/>
      <c r="AB116" s="18"/>
      <c r="AC116" s="16"/>
      <c r="AD116" s="16"/>
      <c r="AE116" s="1"/>
      <c r="AF116" s="1"/>
      <c r="AG116" s="16"/>
      <c r="AH116" s="18"/>
      <c r="AI116" s="1"/>
      <c r="AJ116" s="1"/>
    </row>
    <row r="117" ht="49.5" customHeight="1">
      <c r="A117" s="16">
        <v>217.0</v>
      </c>
      <c r="B117" s="16" t="s">
        <v>416</v>
      </c>
      <c r="C117" s="17" t="s">
        <v>16</v>
      </c>
      <c r="D117" s="18" t="s">
        <v>17</v>
      </c>
      <c r="E117" s="19" t="s">
        <v>417</v>
      </c>
      <c r="F117" s="20" t="s">
        <v>352</v>
      </c>
      <c r="G117" s="21" t="s">
        <v>418</v>
      </c>
      <c r="H117" s="19" t="s">
        <v>419</v>
      </c>
      <c r="I117" s="16" t="s">
        <v>22</v>
      </c>
      <c r="J117" s="21" t="s">
        <v>418</v>
      </c>
      <c r="K117" s="19" t="s">
        <v>419</v>
      </c>
      <c r="L117" s="16" t="s">
        <v>22</v>
      </c>
      <c r="M117" s="22">
        <v>20000.0</v>
      </c>
      <c r="N117" s="18">
        <v>44562.0</v>
      </c>
      <c r="O117" s="23">
        <v>44926.0</v>
      </c>
      <c r="P117" s="24">
        <v>14175.0</v>
      </c>
      <c r="Q117" s="25">
        <f t="shared" si="1"/>
        <v>5825</v>
      </c>
      <c r="R117" s="16"/>
      <c r="S117" s="1"/>
      <c r="T117" s="23"/>
      <c r="U117" s="16"/>
      <c r="V117" s="16"/>
      <c r="W117" s="1"/>
      <c r="X117" s="16"/>
      <c r="Y117" s="16"/>
      <c r="Z117" s="1"/>
      <c r="AA117" s="16"/>
      <c r="AB117" s="18"/>
      <c r="AC117" s="16"/>
      <c r="AD117" s="16"/>
      <c r="AE117" s="1"/>
      <c r="AF117" s="1"/>
      <c r="AG117" s="16"/>
      <c r="AH117" s="18"/>
      <c r="AI117" s="1"/>
      <c r="AJ117" s="1"/>
    </row>
    <row r="118" ht="49.5" customHeight="1">
      <c r="A118" s="16">
        <v>218.0</v>
      </c>
      <c r="B118" s="16" t="s">
        <v>420</v>
      </c>
      <c r="C118" s="17" t="s">
        <v>16</v>
      </c>
      <c r="D118" s="18" t="s">
        <v>17</v>
      </c>
      <c r="E118" s="19" t="s">
        <v>421</v>
      </c>
      <c r="F118" s="20" t="s">
        <v>19</v>
      </c>
      <c r="G118" s="21" t="s">
        <v>422</v>
      </c>
      <c r="H118" s="19" t="s">
        <v>423</v>
      </c>
      <c r="I118" s="16" t="s">
        <v>22</v>
      </c>
      <c r="J118" s="21" t="s">
        <v>422</v>
      </c>
      <c r="K118" s="19" t="s">
        <v>423</v>
      </c>
      <c r="L118" s="16" t="s">
        <v>22</v>
      </c>
      <c r="M118" s="22">
        <v>93240.0</v>
      </c>
      <c r="N118" s="18">
        <v>44589.0</v>
      </c>
      <c r="O118" s="23">
        <v>45657.0</v>
      </c>
      <c r="P118" s="24">
        <v>22397.33</v>
      </c>
      <c r="Q118" s="25">
        <f t="shared" si="1"/>
        <v>70842.67</v>
      </c>
      <c r="R118" s="1"/>
      <c r="S118" s="1"/>
      <c r="T118" s="23"/>
      <c r="U118" s="16"/>
      <c r="V118" s="16"/>
      <c r="W118" s="1"/>
      <c r="X118" s="16"/>
      <c r="Y118" s="16"/>
      <c r="Z118" s="1"/>
      <c r="AA118" s="16"/>
      <c r="AB118" s="18"/>
      <c r="AC118" s="16"/>
      <c r="AD118" s="16"/>
      <c r="AE118" s="1"/>
      <c r="AF118" s="18"/>
      <c r="AG118" s="16"/>
      <c r="AH118" s="18"/>
      <c r="AI118" s="1"/>
      <c r="AJ118" s="1"/>
    </row>
    <row r="119" ht="49.5" customHeight="1">
      <c r="A119" s="16">
        <v>219.0</v>
      </c>
      <c r="B119" s="16" t="s">
        <v>424</v>
      </c>
      <c r="C119" s="17" t="s">
        <v>16</v>
      </c>
      <c r="D119" s="18" t="s">
        <v>17</v>
      </c>
      <c r="E119" s="19" t="s">
        <v>425</v>
      </c>
      <c r="F119" s="20" t="s">
        <v>19</v>
      </c>
      <c r="G119" s="1"/>
      <c r="H119" s="3"/>
      <c r="I119" s="1"/>
      <c r="J119" s="1"/>
      <c r="K119" s="3"/>
      <c r="L119" s="1"/>
      <c r="M119" s="1"/>
      <c r="N119" s="1"/>
      <c r="O119" s="1"/>
      <c r="P119" s="1"/>
      <c r="Q119" s="1">
        <f t="shared" si="1"/>
        <v>0</v>
      </c>
      <c r="R119" s="1"/>
      <c r="S119" s="1"/>
      <c r="T119" s="1"/>
      <c r="U119" s="16"/>
      <c r="V119" s="16"/>
      <c r="W119" s="1"/>
      <c r="X119" s="1"/>
      <c r="Y119" s="16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</row>
    <row r="120" ht="49.5" customHeight="1">
      <c r="A120" s="16">
        <v>220.0</v>
      </c>
      <c r="B120" s="16" t="s">
        <v>426</v>
      </c>
      <c r="C120" s="17" t="s">
        <v>16</v>
      </c>
      <c r="D120" s="18" t="s">
        <v>17</v>
      </c>
      <c r="E120" s="19" t="s">
        <v>427</v>
      </c>
      <c r="F120" s="20" t="s">
        <v>352</v>
      </c>
      <c r="G120" s="21" t="s">
        <v>126</v>
      </c>
      <c r="H120" s="19" t="s">
        <v>428</v>
      </c>
      <c r="I120" s="16" t="s">
        <v>22</v>
      </c>
      <c r="J120" s="21" t="s">
        <v>126</v>
      </c>
      <c r="K120" s="19" t="s">
        <v>428</v>
      </c>
      <c r="L120" s="16" t="s">
        <v>22</v>
      </c>
      <c r="M120" s="22">
        <v>23679.18</v>
      </c>
      <c r="N120" s="18">
        <v>44562.0</v>
      </c>
      <c r="O120" s="23">
        <v>44926.0</v>
      </c>
      <c r="P120" s="24">
        <v>6937.18</v>
      </c>
      <c r="Q120" s="25">
        <f t="shared" si="1"/>
        <v>16742</v>
      </c>
      <c r="R120" s="1"/>
      <c r="S120" s="1"/>
      <c r="T120" s="23"/>
      <c r="U120" s="16"/>
      <c r="V120" s="16"/>
      <c r="W120" s="1"/>
      <c r="X120" s="16"/>
      <c r="Y120" s="16"/>
      <c r="Z120" s="1"/>
      <c r="AA120" s="16"/>
      <c r="AB120" s="18"/>
      <c r="AC120" s="16"/>
      <c r="AD120" s="16"/>
      <c r="AE120" s="1"/>
      <c r="AF120" s="1"/>
      <c r="AG120" s="16"/>
      <c r="AH120" s="18"/>
      <c r="AI120" s="1"/>
      <c r="AJ120" s="1"/>
    </row>
    <row r="121" ht="49.5" customHeight="1">
      <c r="A121" s="16">
        <v>222.0</v>
      </c>
      <c r="B121" s="16" t="s">
        <v>429</v>
      </c>
      <c r="C121" s="17" t="s">
        <v>16</v>
      </c>
      <c r="D121" s="18" t="s">
        <v>17</v>
      </c>
      <c r="E121" s="19" t="s">
        <v>430</v>
      </c>
      <c r="F121" s="20" t="s">
        <v>19</v>
      </c>
      <c r="G121" s="21" t="s">
        <v>139</v>
      </c>
      <c r="H121" s="19" t="s">
        <v>140</v>
      </c>
      <c r="I121" s="16" t="s">
        <v>22</v>
      </c>
      <c r="J121" s="21" t="s">
        <v>139</v>
      </c>
      <c r="K121" s="19" t="s">
        <v>140</v>
      </c>
      <c r="L121" s="16" t="s">
        <v>22</v>
      </c>
      <c r="M121" s="22">
        <v>25740.0</v>
      </c>
      <c r="N121" s="18">
        <v>44927.0</v>
      </c>
      <c r="O121" s="23">
        <v>45291.0</v>
      </c>
      <c r="P121" s="24">
        <v>0.0</v>
      </c>
      <c r="Q121" s="25">
        <f t="shared" si="1"/>
        <v>25740</v>
      </c>
      <c r="R121" s="16"/>
      <c r="S121" s="16"/>
      <c r="T121" s="1"/>
      <c r="U121" s="16"/>
      <c r="V121" s="16"/>
      <c r="W121" s="1"/>
      <c r="X121" s="16"/>
      <c r="Y121" s="16"/>
      <c r="Z121" s="18"/>
      <c r="AA121" s="1"/>
      <c r="AB121" s="18"/>
      <c r="AC121" s="16"/>
      <c r="AD121" s="1"/>
      <c r="AE121" s="16"/>
      <c r="AF121" s="18"/>
      <c r="AG121" s="16"/>
      <c r="AH121" s="18"/>
      <c r="AI121" s="16"/>
      <c r="AJ121" s="23"/>
    </row>
    <row r="122" ht="49.5" customHeight="1">
      <c r="A122" s="16">
        <v>223.0</v>
      </c>
      <c r="B122" s="16" t="s">
        <v>431</v>
      </c>
      <c r="C122" s="17" t="s">
        <v>16</v>
      </c>
      <c r="D122" s="18" t="s">
        <v>17</v>
      </c>
      <c r="E122" s="19" t="s">
        <v>432</v>
      </c>
      <c r="F122" s="20" t="s">
        <v>19</v>
      </c>
      <c r="G122" s="21" t="s">
        <v>104</v>
      </c>
      <c r="H122" s="19" t="s">
        <v>154</v>
      </c>
      <c r="I122" s="16" t="s">
        <v>22</v>
      </c>
      <c r="J122" s="21" t="s">
        <v>104</v>
      </c>
      <c r="K122" s="19" t="s">
        <v>154</v>
      </c>
      <c r="L122" s="16" t="s">
        <v>22</v>
      </c>
      <c r="M122" s="22">
        <v>4370.0</v>
      </c>
      <c r="N122" s="18">
        <v>44562.0</v>
      </c>
      <c r="O122" s="18">
        <v>44804.0</v>
      </c>
      <c r="P122" s="24">
        <v>4370.0</v>
      </c>
      <c r="Q122" s="25">
        <f t="shared" si="1"/>
        <v>0</v>
      </c>
      <c r="R122" s="16"/>
      <c r="S122" s="16"/>
      <c r="T122" s="23"/>
      <c r="U122" s="16"/>
      <c r="V122" s="16"/>
      <c r="W122" s="1"/>
      <c r="X122" s="16"/>
      <c r="Y122" s="16"/>
      <c r="Z122" s="18"/>
      <c r="AA122" s="1"/>
      <c r="AB122" s="18"/>
      <c r="AC122" s="16"/>
      <c r="AD122" s="1"/>
      <c r="AE122" s="1"/>
      <c r="AF122" s="1"/>
      <c r="AG122" s="16"/>
      <c r="AH122" s="18"/>
      <c r="AI122" s="16"/>
      <c r="AJ122" s="18"/>
    </row>
    <row r="123" ht="49.5" customHeight="1">
      <c r="A123" s="16">
        <v>225.0</v>
      </c>
      <c r="B123" s="16" t="s">
        <v>433</v>
      </c>
      <c r="C123" s="17" t="s">
        <v>16</v>
      </c>
      <c r="D123" s="18" t="s">
        <v>17</v>
      </c>
      <c r="E123" s="19" t="s">
        <v>434</v>
      </c>
      <c r="F123" s="20" t="s">
        <v>27</v>
      </c>
      <c r="G123" s="21" t="s">
        <v>435</v>
      </c>
      <c r="H123" s="19" t="s">
        <v>436</v>
      </c>
      <c r="I123" s="16" t="s">
        <v>22</v>
      </c>
      <c r="J123" s="21" t="s">
        <v>435</v>
      </c>
      <c r="K123" s="19" t="s">
        <v>436</v>
      </c>
      <c r="L123" s="16" t="s">
        <v>22</v>
      </c>
      <c r="M123" s="22">
        <v>99716.0</v>
      </c>
      <c r="N123" s="18">
        <v>44810.0</v>
      </c>
      <c r="O123" s="18">
        <v>45174.0</v>
      </c>
      <c r="P123" s="24">
        <v>0.0</v>
      </c>
      <c r="Q123" s="25">
        <f t="shared" si="1"/>
        <v>99716</v>
      </c>
      <c r="R123" s="16"/>
      <c r="S123" s="16"/>
      <c r="T123" s="1"/>
      <c r="U123" s="16"/>
      <c r="V123" s="16"/>
      <c r="W123" s="1"/>
      <c r="X123" s="16"/>
      <c r="Y123" s="16"/>
      <c r="Z123" s="18"/>
      <c r="AA123" s="1"/>
      <c r="AB123" s="18"/>
      <c r="AC123" s="16"/>
      <c r="AD123" s="1"/>
      <c r="AE123" s="1"/>
      <c r="AF123" s="1"/>
      <c r="AG123" s="16"/>
      <c r="AH123" s="18"/>
      <c r="AI123" s="16"/>
      <c r="AJ123" s="18"/>
    </row>
    <row r="124" ht="49.5" customHeight="1">
      <c r="A124" s="16">
        <v>226.0</v>
      </c>
      <c r="B124" s="16" t="s">
        <v>437</v>
      </c>
      <c r="C124" s="17" t="s">
        <v>16</v>
      </c>
      <c r="D124" s="18" t="s">
        <v>17</v>
      </c>
      <c r="E124" s="19" t="s">
        <v>438</v>
      </c>
      <c r="F124" s="20" t="s">
        <v>27</v>
      </c>
      <c r="G124" s="21" t="s">
        <v>439</v>
      </c>
      <c r="H124" s="19" t="s">
        <v>54</v>
      </c>
      <c r="I124" s="16" t="s">
        <v>22</v>
      </c>
      <c r="J124" s="21" t="s">
        <v>439</v>
      </c>
      <c r="K124" s="19" t="s">
        <v>54</v>
      </c>
      <c r="L124" s="16" t="s">
        <v>22</v>
      </c>
      <c r="M124" s="22">
        <v>13875.0</v>
      </c>
      <c r="N124" s="18">
        <v>44823.0</v>
      </c>
      <c r="O124" s="18">
        <v>45187.0</v>
      </c>
      <c r="P124" s="24">
        <v>4425.0</v>
      </c>
      <c r="Q124" s="25">
        <f t="shared" si="1"/>
        <v>9450</v>
      </c>
      <c r="R124" s="16"/>
      <c r="S124" s="16"/>
      <c r="T124" s="1"/>
      <c r="U124" s="16"/>
      <c r="V124" s="16"/>
      <c r="W124" s="1"/>
      <c r="X124" s="16"/>
      <c r="Y124" s="16"/>
      <c r="Z124" s="18"/>
      <c r="AA124" s="1"/>
      <c r="AB124" s="18"/>
      <c r="AC124" s="16"/>
      <c r="AD124" s="1"/>
      <c r="AE124" s="1"/>
      <c r="AF124" s="1"/>
      <c r="AG124" s="16"/>
      <c r="AH124" s="18"/>
      <c r="AI124" s="16"/>
      <c r="AJ124" s="18"/>
    </row>
    <row r="125" ht="49.5" customHeight="1">
      <c r="A125" s="16">
        <v>227.0</v>
      </c>
      <c r="B125" s="16" t="s">
        <v>440</v>
      </c>
      <c r="C125" s="17" t="s">
        <v>16</v>
      </c>
      <c r="D125" s="18" t="s">
        <v>17</v>
      </c>
      <c r="E125" s="19" t="s">
        <v>441</v>
      </c>
      <c r="F125" s="20" t="s">
        <v>19</v>
      </c>
      <c r="G125" s="21" t="s">
        <v>442</v>
      </c>
      <c r="H125" s="19" t="s">
        <v>443</v>
      </c>
      <c r="I125" s="16" t="s">
        <v>22</v>
      </c>
      <c r="J125" s="21" t="s">
        <v>442</v>
      </c>
      <c r="K125" s="19" t="s">
        <v>443</v>
      </c>
      <c r="L125" s="16" t="s">
        <v>22</v>
      </c>
      <c r="M125" s="22">
        <v>30500.0</v>
      </c>
      <c r="N125" s="18">
        <v>44823.0</v>
      </c>
      <c r="O125" s="23">
        <v>45291.0</v>
      </c>
      <c r="P125" s="24">
        <v>21500.0</v>
      </c>
      <c r="Q125" s="25">
        <f t="shared" si="1"/>
        <v>9000</v>
      </c>
      <c r="R125" s="1"/>
      <c r="S125" s="1"/>
      <c r="T125" s="1"/>
      <c r="U125" s="16"/>
      <c r="V125" s="16"/>
      <c r="W125" s="1"/>
      <c r="X125" s="16"/>
      <c r="Y125" s="16"/>
      <c r="Z125" s="18"/>
      <c r="AA125" s="1"/>
      <c r="AB125" s="18"/>
      <c r="AC125" s="16"/>
      <c r="AD125" s="1"/>
      <c r="AE125" s="1"/>
      <c r="AF125" s="1"/>
      <c r="AG125" s="16"/>
      <c r="AH125" s="18"/>
      <c r="AI125" s="16"/>
      <c r="AJ125" s="18"/>
    </row>
    <row r="126" ht="49.5" customHeight="1">
      <c r="A126" s="16">
        <v>228.0</v>
      </c>
      <c r="B126" s="16" t="s">
        <v>444</v>
      </c>
      <c r="C126" s="17" t="s">
        <v>16</v>
      </c>
      <c r="D126" s="18" t="s">
        <v>17</v>
      </c>
      <c r="E126" s="19" t="s">
        <v>445</v>
      </c>
      <c r="F126" s="20" t="s">
        <v>19</v>
      </c>
      <c r="G126" s="21" t="s">
        <v>446</v>
      </c>
      <c r="H126" s="19" t="s">
        <v>447</v>
      </c>
      <c r="I126" s="16" t="s">
        <v>22</v>
      </c>
      <c r="J126" s="21" t="s">
        <v>446</v>
      </c>
      <c r="K126" s="19" t="s">
        <v>447</v>
      </c>
      <c r="L126" s="16" t="s">
        <v>22</v>
      </c>
      <c r="M126" s="22">
        <v>10026.6</v>
      </c>
      <c r="N126" s="18">
        <v>44928.0</v>
      </c>
      <c r="O126" s="18">
        <v>44958.0</v>
      </c>
      <c r="P126" s="24">
        <v>0.0</v>
      </c>
      <c r="Q126" s="25">
        <f t="shared" si="1"/>
        <v>10026.6</v>
      </c>
      <c r="R126" s="16"/>
      <c r="S126" s="16"/>
      <c r="T126" s="1"/>
      <c r="U126" s="16"/>
      <c r="V126" s="16"/>
      <c r="W126" s="1"/>
      <c r="X126" s="16"/>
      <c r="Y126" s="16"/>
      <c r="Z126" s="23"/>
      <c r="AA126" s="1"/>
      <c r="AB126" s="18"/>
      <c r="AC126" s="16"/>
      <c r="AD126" s="1"/>
      <c r="AE126" s="1"/>
      <c r="AF126" s="1"/>
      <c r="AG126" s="16"/>
      <c r="AH126" s="18"/>
      <c r="AI126" s="16"/>
      <c r="AJ126" s="18"/>
    </row>
    <row r="127" ht="49.5" customHeight="1">
      <c r="A127" s="16">
        <v>229.0</v>
      </c>
      <c r="B127" s="16" t="s">
        <v>448</v>
      </c>
      <c r="C127" s="17" t="s">
        <v>16</v>
      </c>
      <c r="D127" s="18" t="s">
        <v>17</v>
      </c>
      <c r="E127" s="19" t="s">
        <v>449</v>
      </c>
      <c r="F127" s="20" t="s">
        <v>27</v>
      </c>
      <c r="G127" s="21" t="s">
        <v>450</v>
      </c>
      <c r="H127" s="19" t="s">
        <v>451</v>
      </c>
      <c r="I127" s="16" t="s">
        <v>452</v>
      </c>
      <c r="J127" s="21" t="s">
        <v>450</v>
      </c>
      <c r="K127" s="19" t="s">
        <v>451</v>
      </c>
      <c r="L127" s="16" t="s">
        <v>452</v>
      </c>
      <c r="M127" s="22">
        <v>56400.0</v>
      </c>
      <c r="N127" s="18">
        <v>44778.0</v>
      </c>
      <c r="O127" s="23">
        <v>44926.0</v>
      </c>
      <c r="P127" s="24">
        <v>41000.0</v>
      </c>
      <c r="Q127" s="25">
        <f t="shared" si="1"/>
        <v>15400</v>
      </c>
      <c r="R127" s="16"/>
      <c r="S127" s="1"/>
      <c r="T127" s="1"/>
      <c r="U127" s="16"/>
      <c r="V127" s="16"/>
      <c r="W127" s="1"/>
      <c r="X127" s="16"/>
      <c r="Y127" s="16"/>
      <c r="Z127" s="18"/>
      <c r="AA127" s="1"/>
      <c r="AB127" s="18"/>
      <c r="AC127" s="16"/>
      <c r="AD127" s="1"/>
      <c r="AE127" s="1"/>
      <c r="AF127" s="1"/>
      <c r="AG127" s="16"/>
      <c r="AH127" s="18"/>
      <c r="AI127" s="16"/>
      <c r="AJ127" s="18"/>
    </row>
    <row r="128" ht="49.5" customHeight="1">
      <c r="A128" s="16">
        <v>230.0</v>
      </c>
      <c r="B128" s="16" t="s">
        <v>453</v>
      </c>
      <c r="C128" s="17" t="s">
        <v>16</v>
      </c>
      <c r="D128" s="18" t="s">
        <v>17</v>
      </c>
      <c r="E128" s="19" t="s">
        <v>454</v>
      </c>
      <c r="F128" s="20" t="s">
        <v>84</v>
      </c>
      <c r="G128" s="21" t="s">
        <v>199</v>
      </c>
      <c r="H128" s="19" t="s">
        <v>259</v>
      </c>
      <c r="I128" s="16" t="s">
        <v>22</v>
      </c>
      <c r="J128" s="21" t="s">
        <v>199</v>
      </c>
      <c r="K128" s="19" t="s">
        <v>259</v>
      </c>
      <c r="L128" s="16" t="s">
        <v>22</v>
      </c>
      <c r="M128" s="22">
        <v>110206.11</v>
      </c>
      <c r="N128" s="18">
        <v>44822.0</v>
      </c>
      <c r="O128" s="18">
        <v>45069.0</v>
      </c>
      <c r="P128" s="24">
        <v>0.0</v>
      </c>
      <c r="Q128" s="25">
        <f t="shared" si="1"/>
        <v>110206.11</v>
      </c>
      <c r="R128" s="1"/>
      <c r="S128" s="1"/>
      <c r="T128" s="1"/>
      <c r="U128" s="16"/>
      <c r="V128" s="16"/>
      <c r="W128" s="1"/>
      <c r="X128" s="16"/>
      <c r="Y128" s="16"/>
      <c r="Z128" s="18"/>
      <c r="AA128" s="1"/>
      <c r="AB128" s="18"/>
      <c r="AC128" s="16"/>
      <c r="AD128" s="1"/>
      <c r="AE128" s="1"/>
      <c r="AF128" s="1"/>
      <c r="AG128" s="16"/>
      <c r="AH128" s="18"/>
      <c r="AI128" s="16"/>
      <c r="AJ128" s="18"/>
    </row>
    <row r="129" ht="49.5" customHeight="1">
      <c r="A129" s="16">
        <v>231.0</v>
      </c>
      <c r="B129" s="16" t="s">
        <v>455</v>
      </c>
      <c r="C129" s="17" t="s">
        <v>16</v>
      </c>
      <c r="D129" s="18" t="s">
        <v>17</v>
      </c>
      <c r="E129" s="19" t="s">
        <v>456</v>
      </c>
      <c r="F129" s="20" t="s">
        <v>19</v>
      </c>
      <c r="G129" s="21" t="s">
        <v>457</v>
      </c>
      <c r="H129" s="19" t="s">
        <v>458</v>
      </c>
      <c r="I129" s="16" t="s">
        <v>22</v>
      </c>
      <c r="J129" s="21" t="s">
        <v>457</v>
      </c>
      <c r="K129" s="19" t="s">
        <v>458</v>
      </c>
      <c r="L129" s="16" t="s">
        <v>22</v>
      </c>
      <c r="M129" s="22">
        <v>6881.2</v>
      </c>
      <c r="N129" s="18">
        <v>44757.0</v>
      </c>
      <c r="O129" s="18">
        <v>44787.0</v>
      </c>
      <c r="P129" s="24">
        <v>6881.2</v>
      </c>
      <c r="Q129" s="25">
        <f t="shared" si="1"/>
        <v>0</v>
      </c>
      <c r="R129" s="1"/>
      <c r="S129" s="1"/>
      <c r="T129" s="1"/>
      <c r="U129" s="16"/>
      <c r="V129" s="16"/>
      <c r="W129" s="1"/>
      <c r="X129" s="16"/>
      <c r="Y129" s="16"/>
      <c r="Z129" s="1"/>
      <c r="AA129" s="1"/>
      <c r="AB129" s="28"/>
      <c r="AC129" s="16"/>
      <c r="AD129" s="1"/>
      <c r="AE129" s="1"/>
      <c r="AF129" s="1"/>
      <c r="AG129" s="16"/>
      <c r="AH129" s="18"/>
      <c r="AI129" s="1"/>
      <c r="AJ129" s="1"/>
    </row>
    <row r="130" ht="49.5" customHeight="1">
      <c r="A130" s="16">
        <v>235.0</v>
      </c>
      <c r="B130" s="16" t="s">
        <v>459</v>
      </c>
      <c r="C130" s="17" t="s">
        <v>16</v>
      </c>
      <c r="D130" s="18" t="s">
        <v>17</v>
      </c>
      <c r="E130" s="19" t="s">
        <v>460</v>
      </c>
      <c r="F130" s="20" t="s">
        <v>27</v>
      </c>
      <c r="G130" s="16">
        <v>1.0929260965E10</v>
      </c>
      <c r="H130" s="19" t="s">
        <v>461</v>
      </c>
      <c r="I130" s="16" t="s">
        <v>22</v>
      </c>
      <c r="J130" s="16">
        <v>1.0929260965E10</v>
      </c>
      <c r="K130" s="19" t="s">
        <v>461</v>
      </c>
      <c r="L130" s="16" t="s">
        <v>22</v>
      </c>
      <c r="M130" s="22">
        <v>52120.0</v>
      </c>
      <c r="N130" s="23">
        <v>44910.0</v>
      </c>
      <c r="O130" s="23">
        <v>45291.0</v>
      </c>
      <c r="P130" s="24">
        <v>0.0</v>
      </c>
      <c r="Q130" s="25">
        <f t="shared" si="1"/>
        <v>52120</v>
      </c>
      <c r="R130" s="16"/>
      <c r="S130" s="1"/>
      <c r="T130" s="1"/>
      <c r="U130" s="16"/>
      <c r="V130" s="16"/>
      <c r="W130" s="1"/>
      <c r="X130" s="16"/>
      <c r="Y130" s="16"/>
      <c r="Z130" s="18"/>
      <c r="AA130" s="1"/>
      <c r="AB130" s="23"/>
      <c r="AC130" s="16"/>
      <c r="AD130" s="1"/>
      <c r="AE130" s="1"/>
      <c r="AF130" s="1"/>
      <c r="AG130" s="16"/>
      <c r="AH130" s="23"/>
      <c r="AI130" s="16"/>
      <c r="AJ130" s="23"/>
    </row>
    <row r="131" ht="49.5" customHeight="1">
      <c r="A131" s="16">
        <v>236.0</v>
      </c>
      <c r="B131" s="16" t="s">
        <v>462</v>
      </c>
      <c r="C131" s="17" t="s">
        <v>16</v>
      </c>
      <c r="D131" s="18" t="s">
        <v>17</v>
      </c>
      <c r="E131" s="19" t="s">
        <v>463</v>
      </c>
      <c r="F131" s="20" t="s">
        <v>19</v>
      </c>
      <c r="G131" s="21" t="s">
        <v>464</v>
      </c>
      <c r="H131" s="19" t="s">
        <v>465</v>
      </c>
      <c r="I131" s="16" t="s">
        <v>22</v>
      </c>
      <c r="J131" s="21" t="s">
        <v>464</v>
      </c>
      <c r="K131" s="19" t="s">
        <v>465</v>
      </c>
      <c r="L131" s="16" t="s">
        <v>22</v>
      </c>
      <c r="M131" s="22">
        <v>6900.0</v>
      </c>
      <c r="N131" s="18">
        <v>44798.0</v>
      </c>
      <c r="O131" s="18">
        <v>44806.0</v>
      </c>
      <c r="P131" s="24">
        <v>5865.0</v>
      </c>
      <c r="Q131" s="25">
        <f t="shared" si="1"/>
        <v>1035</v>
      </c>
      <c r="R131" s="16"/>
      <c r="S131" s="1"/>
      <c r="T131" s="1"/>
      <c r="U131" s="1"/>
      <c r="V131" s="16"/>
      <c r="W131" s="1"/>
      <c r="X131" s="16"/>
      <c r="Y131" s="16"/>
      <c r="Z131" s="18"/>
      <c r="AA131" s="1"/>
      <c r="AB131" s="18"/>
      <c r="AC131" s="16"/>
      <c r="AD131" s="1"/>
      <c r="AE131" s="1"/>
      <c r="AF131" s="1"/>
      <c r="AG131" s="16"/>
      <c r="AH131" s="18"/>
      <c r="AI131" s="16"/>
      <c r="AJ131" s="18"/>
    </row>
    <row r="132" ht="49.5" customHeight="1">
      <c r="A132" s="16">
        <v>237.0</v>
      </c>
      <c r="B132" s="16" t="s">
        <v>466</v>
      </c>
      <c r="C132" s="17" t="s">
        <v>16</v>
      </c>
      <c r="D132" s="18" t="s">
        <v>17</v>
      </c>
      <c r="E132" s="19" t="s">
        <v>467</v>
      </c>
      <c r="F132" s="20" t="s">
        <v>19</v>
      </c>
      <c r="G132" s="21" t="s">
        <v>85</v>
      </c>
      <c r="H132" s="19" t="s">
        <v>86</v>
      </c>
      <c r="I132" s="16" t="s">
        <v>22</v>
      </c>
      <c r="J132" s="21" t="s">
        <v>85</v>
      </c>
      <c r="K132" s="19" t="s">
        <v>86</v>
      </c>
      <c r="L132" s="16" t="s">
        <v>22</v>
      </c>
      <c r="M132" s="22">
        <v>11029.05</v>
      </c>
      <c r="N132" s="18">
        <v>44830.0</v>
      </c>
      <c r="O132" s="18">
        <v>45194.0</v>
      </c>
      <c r="P132" s="24">
        <v>11029.05</v>
      </c>
      <c r="Q132" s="25">
        <f t="shared" si="1"/>
        <v>0</v>
      </c>
      <c r="R132" s="16"/>
      <c r="S132" s="16"/>
      <c r="T132" s="1"/>
      <c r="U132" s="16"/>
      <c r="V132" s="16"/>
      <c r="W132" s="1"/>
      <c r="X132" s="16"/>
      <c r="Y132" s="16"/>
      <c r="Z132" s="18"/>
      <c r="AA132" s="1"/>
      <c r="AB132" s="18"/>
      <c r="AC132" s="16"/>
      <c r="AD132" s="1"/>
      <c r="AE132" s="1"/>
      <c r="AF132" s="1"/>
      <c r="AG132" s="16"/>
      <c r="AH132" s="18"/>
      <c r="AI132" s="16"/>
      <c r="AJ132" s="18"/>
    </row>
    <row r="133" ht="49.5" customHeight="1">
      <c r="A133" s="16">
        <v>238.0</v>
      </c>
      <c r="B133" s="16" t="s">
        <v>468</v>
      </c>
      <c r="C133" s="17" t="s">
        <v>16</v>
      </c>
      <c r="D133" s="18" t="s">
        <v>17</v>
      </c>
      <c r="E133" s="19" t="s">
        <v>469</v>
      </c>
      <c r="F133" s="20" t="s">
        <v>84</v>
      </c>
      <c r="G133" s="32" t="s">
        <v>470</v>
      </c>
      <c r="H133" s="19" t="s">
        <v>471</v>
      </c>
      <c r="I133" s="16" t="s">
        <v>212</v>
      </c>
      <c r="J133" s="33" t="s">
        <v>470</v>
      </c>
      <c r="K133" s="19" t="s">
        <v>471</v>
      </c>
      <c r="L133" s="16" t="s">
        <v>212</v>
      </c>
      <c r="M133" s="22">
        <v>749877.03</v>
      </c>
      <c r="N133" s="23">
        <v>44922.0</v>
      </c>
      <c r="O133" s="23">
        <v>45283.0</v>
      </c>
      <c r="P133" s="24">
        <v>0.0</v>
      </c>
      <c r="Q133" s="25">
        <f t="shared" si="1"/>
        <v>749877.03</v>
      </c>
      <c r="R133" s="16"/>
      <c r="S133" s="16"/>
      <c r="T133" s="1"/>
      <c r="U133" s="16"/>
      <c r="V133" s="16"/>
      <c r="W133" s="16"/>
      <c r="X133" s="16"/>
      <c r="Y133" s="16"/>
      <c r="Z133" s="23"/>
      <c r="AA133" s="1"/>
      <c r="AB133" s="23"/>
      <c r="AC133" s="16"/>
      <c r="AD133" s="1"/>
      <c r="AE133" s="1"/>
      <c r="AF133" s="1"/>
      <c r="AG133" s="16"/>
      <c r="AH133" s="23"/>
      <c r="AI133" s="16"/>
      <c r="AJ133" s="23"/>
    </row>
    <row r="134" ht="49.5" customHeight="1">
      <c r="A134" s="16">
        <v>239.0</v>
      </c>
      <c r="B134" s="16" t="s">
        <v>472</v>
      </c>
      <c r="C134" s="17" t="s">
        <v>16</v>
      </c>
      <c r="D134" s="18" t="s">
        <v>17</v>
      </c>
      <c r="E134" s="19" t="s">
        <v>473</v>
      </c>
      <c r="F134" s="20" t="s">
        <v>19</v>
      </c>
      <c r="G134" s="21" t="s">
        <v>474</v>
      </c>
      <c r="H134" s="19" t="s">
        <v>475</v>
      </c>
      <c r="I134" s="16" t="s">
        <v>22</v>
      </c>
      <c r="J134" s="21" t="s">
        <v>474</v>
      </c>
      <c r="K134" s="19" t="s">
        <v>475</v>
      </c>
      <c r="L134" s="16" t="s">
        <v>22</v>
      </c>
      <c r="M134" s="22">
        <v>23200.0</v>
      </c>
      <c r="N134" s="18">
        <v>44902.0</v>
      </c>
      <c r="O134" s="23">
        <v>45291.0</v>
      </c>
      <c r="P134" s="24">
        <v>0.0</v>
      </c>
      <c r="Q134" s="25">
        <f t="shared" si="1"/>
        <v>23200</v>
      </c>
      <c r="R134" s="16"/>
      <c r="S134" s="16"/>
      <c r="T134" s="1"/>
      <c r="U134" s="16"/>
      <c r="V134" s="16"/>
      <c r="W134" s="1"/>
      <c r="X134" s="16"/>
      <c r="Y134" s="16"/>
      <c r="Z134" s="18"/>
      <c r="AA134" s="1"/>
      <c r="AB134" s="18"/>
      <c r="AC134" s="16"/>
      <c r="AD134" s="1"/>
      <c r="AE134" s="1"/>
      <c r="AF134" s="1"/>
      <c r="AG134" s="16"/>
      <c r="AH134" s="18"/>
      <c r="AI134" s="16"/>
      <c r="AJ134" s="18"/>
    </row>
    <row r="135" ht="49.5" customHeight="1">
      <c r="A135" s="16">
        <v>240.0</v>
      </c>
      <c r="B135" s="16" t="s">
        <v>476</v>
      </c>
      <c r="C135" s="17" t="s">
        <v>16</v>
      </c>
      <c r="D135" s="18" t="s">
        <v>17</v>
      </c>
      <c r="E135" s="19" t="s">
        <v>477</v>
      </c>
      <c r="F135" s="20" t="s">
        <v>27</v>
      </c>
      <c r="G135" s="21" t="s">
        <v>478</v>
      </c>
      <c r="H135" s="19" t="s">
        <v>479</v>
      </c>
      <c r="I135" s="16" t="s">
        <v>22</v>
      </c>
      <c r="J135" s="21" t="s">
        <v>478</v>
      </c>
      <c r="K135" s="19" t="s">
        <v>479</v>
      </c>
      <c r="L135" s="16" t="s">
        <v>22</v>
      </c>
      <c r="M135" s="22">
        <v>7000.0</v>
      </c>
      <c r="N135" s="18">
        <v>44832.0</v>
      </c>
      <c r="O135" s="23">
        <v>44926.0</v>
      </c>
      <c r="P135" s="24">
        <v>0.0</v>
      </c>
      <c r="Q135" s="25">
        <f t="shared" si="1"/>
        <v>7000</v>
      </c>
      <c r="R135" s="16"/>
      <c r="S135" s="16"/>
      <c r="T135" s="1"/>
      <c r="U135" s="16"/>
      <c r="V135" s="16"/>
      <c r="W135" s="1"/>
      <c r="X135" s="16"/>
      <c r="Y135" s="16"/>
      <c r="Z135" s="18"/>
      <c r="AA135" s="1"/>
      <c r="AB135" s="18"/>
      <c r="AC135" s="16"/>
      <c r="AD135" s="1"/>
      <c r="AE135" s="1"/>
      <c r="AF135" s="1"/>
      <c r="AG135" s="16"/>
      <c r="AH135" s="18"/>
      <c r="AI135" s="16"/>
      <c r="AJ135" s="18"/>
    </row>
    <row r="136" ht="49.5" customHeight="1">
      <c r="A136" s="16">
        <v>243.0</v>
      </c>
      <c r="B136" s="16" t="s">
        <v>480</v>
      </c>
      <c r="C136" s="17" t="s">
        <v>16</v>
      </c>
      <c r="D136" s="18" t="s">
        <v>17</v>
      </c>
      <c r="E136" s="19" t="s">
        <v>481</v>
      </c>
      <c r="F136" s="20" t="s">
        <v>84</v>
      </c>
      <c r="G136" s="21" t="s">
        <v>222</v>
      </c>
      <c r="H136" s="19" t="s">
        <v>482</v>
      </c>
      <c r="I136" s="16" t="s">
        <v>22</v>
      </c>
      <c r="J136" s="21" t="s">
        <v>222</v>
      </c>
      <c r="K136" s="19" t="s">
        <v>482</v>
      </c>
      <c r="L136" s="16" t="s">
        <v>22</v>
      </c>
      <c r="M136" s="22">
        <v>415784.28</v>
      </c>
      <c r="N136" s="18">
        <v>44937.0</v>
      </c>
      <c r="O136" s="18">
        <v>46762.0</v>
      </c>
      <c r="P136" s="24">
        <v>0.0</v>
      </c>
      <c r="Q136" s="25">
        <f t="shared" si="1"/>
        <v>415784.28</v>
      </c>
      <c r="R136" s="16"/>
      <c r="S136" s="16"/>
      <c r="T136" s="1"/>
      <c r="U136" s="16"/>
      <c r="V136" s="16"/>
      <c r="W136" s="1"/>
      <c r="X136" s="16"/>
      <c r="Y136" s="16"/>
      <c r="Z136" s="18"/>
      <c r="AA136" s="1"/>
      <c r="AB136" s="18"/>
      <c r="AC136" s="16"/>
      <c r="AD136" s="1"/>
      <c r="AE136" s="1"/>
      <c r="AF136" s="1"/>
      <c r="AG136" s="16"/>
      <c r="AH136" s="18"/>
      <c r="AI136" s="16"/>
      <c r="AJ136" s="18"/>
    </row>
    <row r="137" ht="49.5" customHeight="1">
      <c r="A137" s="16">
        <v>244.0</v>
      </c>
      <c r="B137" s="16" t="s">
        <v>483</v>
      </c>
      <c r="C137" s="17" t="s">
        <v>16</v>
      </c>
      <c r="D137" s="18" t="s">
        <v>17</v>
      </c>
      <c r="E137" s="19" t="s">
        <v>484</v>
      </c>
      <c r="F137" s="20" t="s">
        <v>19</v>
      </c>
      <c r="G137" s="1"/>
      <c r="H137" s="19" t="s">
        <v>485</v>
      </c>
      <c r="I137" s="1"/>
      <c r="J137" s="1"/>
      <c r="K137" s="19" t="s">
        <v>485</v>
      </c>
      <c r="L137" s="1"/>
      <c r="M137" s="1"/>
      <c r="N137" s="18">
        <v>44834.0</v>
      </c>
      <c r="O137" s="1"/>
      <c r="P137" s="24">
        <v>0.0</v>
      </c>
      <c r="Q137" s="26">
        <f t="shared" si="1"/>
        <v>0</v>
      </c>
      <c r="R137" s="1"/>
      <c r="S137" s="1"/>
      <c r="T137" s="1"/>
      <c r="U137" s="16"/>
      <c r="V137" s="16"/>
      <c r="W137" s="1"/>
      <c r="X137" s="16"/>
      <c r="Y137" s="16"/>
      <c r="Z137" s="1"/>
      <c r="AA137" s="1"/>
      <c r="AB137" s="1"/>
      <c r="AC137" s="16"/>
      <c r="AD137" s="1"/>
      <c r="AE137" s="1"/>
      <c r="AF137" s="1"/>
      <c r="AG137" s="16"/>
      <c r="AH137" s="23"/>
      <c r="AI137" s="1"/>
      <c r="AJ137" s="1"/>
    </row>
    <row r="138" ht="49.5" customHeight="1">
      <c r="A138" s="16">
        <v>245.0</v>
      </c>
      <c r="B138" s="16" t="s">
        <v>486</v>
      </c>
      <c r="C138" s="17" t="s">
        <v>16</v>
      </c>
      <c r="D138" s="18" t="s">
        <v>17</v>
      </c>
      <c r="E138" s="19" t="s">
        <v>487</v>
      </c>
      <c r="F138" s="20" t="s">
        <v>19</v>
      </c>
      <c r="G138" s="21" t="s">
        <v>488</v>
      </c>
      <c r="H138" s="19" t="s">
        <v>489</v>
      </c>
      <c r="I138" s="16" t="s">
        <v>22</v>
      </c>
      <c r="J138" s="21" t="s">
        <v>488</v>
      </c>
      <c r="K138" s="19" t="s">
        <v>489</v>
      </c>
      <c r="L138" s="16" t="s">
        <v>22</v>
      </c>
      <c r="M138" s="22">
        <v>3500.0</v>
      </c>
      <c r="N138" s="23">
        <v>44883.0</v>
      </c>
      <c r="O138" s="23">
        <v>44926.0</v>
      </c>
      <c r="P138" s="24">
        <v>0.0</v>
      </c>
      <c r="Q138" s="25">
        <f t="shared" si="1"/>
        <v>3500</v>
      </c>
      <c r="R138" s="1"/>
      <c r="S138" s="1"/>
      <c r="T138" s="1"/>
      <c r="U138" s="16"/>
      <c r="V138" s="16"/>
      <c r="W138" s="1"/>
      <c r="X138" s="16"/>
      <c r="Y138" s="16"/>
      <c r="Z138" s="1"/>
      <c r="AA138" s="1"/>
      <c r="AB138" s="1"/>
      <c r="AC138" s="16"/>
      <c r="AD138" s="1"/>
      <c r="AE138" s="16"/>
      <c r="AF138" s="1"/>
      <c r="AG138" s="1"/>
      <c r="AH138" s="1"/>
      <c r="AI138" s="1"/>
      <c r="AJ138" s="1"/>
    </row>
    <row r="139" ht="49.5" customHeight="1">
      <c r="A139" s="16" t="s">
        <v>490</v>
      </c>
      <c r="B139" s="16" t="s">
        <v>491</v>
      </c>
      <c r="C139" s="17" t="s">
        <v>16</v>
      </c>
      <c r="D139" s="18" t="s">
        <v>17</v>
      </c>
      <c r="E139" s="19" t="s">
        <v>492</v>
      </c>
      <c r="F139" s="20" t="s">
        <v>19</v>
      </c>
      <c r="G139" s="21" t="s">
        <v>493</v>
      </c>
      <c r="H139" s="19" t="s">
        <v>494</v>
      </c>
      <c r="I139" s="16" t="s">
        <v>22</v>
      </c>
      <c r="J139" s="21" t="s">
        <v>493</v>
      </c>
      <c r="K139" s="19" t="s">
        <v>494</v>
      </c>
      <c r="L139" s="16" t="s">
        <v>22</v>
      </c>
      <c r="M139" s="22">
        <v>6500.0</v>
      </c>
      <c r="N139" s="23">
        <v>44881.0</v>
      </c>
      <c r="O139" s="23">
        <v>44926.0</v>
      </c>
      <c r="P139" s="24">
        <v>0.0</v>
      </c>
      <c r="Q139" s="25">
        <f t="shared" si="1"/>
        <v>6500</v>
      </c>
      <c r="R139" s="1"/>
      <c r="S139" s="1"/>
      <c r="T139" s="1"/>
      <c r="U139" s="16"/>
      <c r="V139" s="16"/>
      <c r="W139" s="1"/>
      <c r="X139" s="16"/>
      <c r="Y139" s="16"/>
      <c r="Z139" s="1"/>
      <c r="AA139" s="1"/>
      <c r="AB139" s="1"/>
      <c r="AC139" s="16"/>
      <c r="AD139" s="1"/>
      <c r="AE139" s="1"/>
      <c r="AF139" s="1"/>
      <c r="AG139" s="16"/>
      <c r="AH139" s="23"/>
      <c r="AI139" s="1"/>
      <c r="AJ139" s="1"/>
    </row>
    <row r="140" ht="49.5" customHeight="1">
      <c r="A140" s="16">
        <v>246.0</v>
      </c>
      <c r="B140" s="16">
        <v>9.438151099E9</v>
      </c>
      <c r="C140" s="17" t="s">
        <v>16</v>
      </c>
      <c r="D140" s="18" t="s">
        <v>17</v>
      </c>
      <c r="E140" s="19" t="s">
        <v>495</v>
      </c>
      <c r="F140" s="20" t="s">
        <v>19</v>
      </c>
      <c r="G140" s="21" t="s">
        <v>496</v>
      </c>
      <c r="H140" s="19" t="s">
        <v>497</v>
      </c>
      <c r="I140" s="16" t="s">
        <v>22</v>
      </c>
      <c r="J140" s="21" t="s">
        <v>496</v>
      </c>
      <c r="K140" s="19" t="s">
        <v>497</v>
      </c>
      <c r="L140" s="16" t="s">
        <v>22</v>
      </c>
      <c r="M140" s="22">
        <v>132000.0</v>
      </c>
      <c r="N140" s="18">
        <v>44562.0</v>
      </c>
      <c r="O140" s="23">
        <v>45291.0</v>
      </c>
      <c r="P140" s="24">
        <v>0.0</v>
      </c>
      <c r="Q140" s="25">
        <f t="shared" si="1"/>
        <v>132000</v>
      </c>
      <c r="R140" s="1"/>
      <c r="S140" s="1"/>
      <c r="T140" s="1"/>
      <c r="U140" s="16"/>
      <c r="V140" s="16"/>
      <c r="W140" s="1"/>
      <c r="X140" s="16"/>
      <c r="Y140" s="16"/>
      <c r="Z140" s="1"/>
      <c r="AA140" s="1"/>
      <c r="AB140" s="1"/>
      <c r="AC140" s="16"/>
      <c r="AD140" s="1"/>
      <c r="AE140" s="1"/>
      <c r="AF140" s="1"/>
      <c r="AG140" s="16"/>
      <c r="AH140" s="23"/>
      <c r="AI140" s="1"/>
      <c r="AJ140" s="1"/>
    </row>
    <row r="141" ht="49.5" customHeight="1">
      <c r="A141" s="16">
        <v>247.0</v>
      </c>
      <c r="B141" s="16" t="s">
        <v>498</v>
      </c>
      <c r="C141" s="17" t="s">
        <v>16</v>
      </c>
      <c r="D141" s="18" t="s">
        <v>17</v>
      </c>
      <c r="E141" s="19" t="s">
        <v>499</v>
      </c>
      <c r="F141" s="20" t="s">
        <v>19</v>
      </c>
      <c r="G141" s="21" t="s">
        <v>500</v>
      </c>
      <c r="H141" s="19" t="s">
        <v>501</v>
      </c>
      <c r="I141" s="16" t="s">
        <v>502</v>
      </c>
      <c r="J141" s="21" t="s">
        <v>500</v>
      </c>
      <c r="K141" s="19" t="s">
        <v>501</v>
      </c>
      <c r="L141" s="16" t="s">
        <v>502</v>
      </c>
      <c r="M141" s="22">
        <v>7800.0</v>
      </c>
      <c r="N141" s="18">
        <v>44841.0</v>
      </c>
      <c r="O141" s="23">
        <v>44926.0</v>
      </c>
      <c r="P141" s="24">
        <v>0.0</v>
      </c>
      <c r="Q141" s="25">
        <f t="shared" si="1"/>
        <v>7800</v>
      </c>
      <c r="R141" s="1"/>
      <c r="S141" s="1"/>
      <c r="T141" s="1"/>
      <c r="U141" s="16"/>
      <c r="V141" s="16"/>
      <c r="W141" s="1"/>
      <c r="X141" s="16"/>
      <c r="Y141" s="16"/>
      <c r="Z141" s="1"/>
      <c r="AA141" s="1"/>
      <c r="AB141" s="28"/>
      <c r="AC141" s="16"/>
      <c r="AD141" s="1"/>
      <c r="AE141" s="1"/>
      <c r="AF141" s="18"/>
      <c r="AG141" s="16"/>
      <c r="AH141" s="18"/>
      <c r="AI141" s="1"/>
      <c r="AJ141" s="1"/>
    </row>
    <row r="142" ht="49.5" customHeight="1">
      <c r="A142" s="16">
        <v>248.0</v>
      </c>
      <c r="B142" s="16" t="s">
        <v>503</v>
      </c>
      <c r="C142" s="17" t="s">
        <v>16</v>
      </c>
      <c r="D142" s="18" t="s">
        <v>17</v>
      </c>
      <c r="E142" s="19" t="s">
        <v>504</v>
      </c>
      <c r="F142" s="20" t="s">
        <v>84</v>
      </c>
      <c r="G142" s="21" t="s">
        <v>505</v>
      </c>
      <c r="H142" s="19" t="s">
        <v>506</v>
      </c>
      <c r="I142" s="16" t="s">
        <v>22</v>
      </c>
      <c r="J142" s="21" t="s">
        <v>505</v>
      </c>
      <c r="K142" s="19" t="s">
        <v>506</v>
      </c>
      <c r="L142" s="16" t="s">
        <v>22</v>
      </c>
      <c r="M142" s="22">
        <v>6089.48</v>
      </c>
      <c r="N142" s="23">
        <v>44859.0</v>
      </c>
      <c r="O142" s="23">
        <v>44926.0</v>
      </c>
      <c r="P142" s="24">
        <v>2948.51</v>
      </c>
      <c r="Q142" s="25">
        <f t="shared" si="1"/>
        <v>3140.97</v>
      </c>
      <c r="R142" s="16"/>
      <c r="S142" s="16"/>
      <c r="T142" s="1"/>
      <c r="U142" s="16"/>
      <c r="V142" s="16"/>
      <c r="W142" s="1"/>
      <c r="X142" s="16"/>
      <c r="Y142" s="16"/>
      <c r="Z142" s="23"/>
      <c r="AA142" s="1"/>
      <c r="AB142" s="23"/>
      <c r="AC142" s="16"/>
      <c r="AD142" s="1"/>
      <c r="AE142" s="1"/>
      <c r="AF142" s="1"/>
      <c r="AG142" s="16"/>
      <c r="AH142" s="23"/>
      <c r="AI142" s="16"/>
      <c r="AJ142" s="23"/>
    </row>
    <row r="143" ht="49.5" customHeight="1">
      <c r="A143" s="16">
        <v>250.0</v>
      </c>
      <c r="B143" s="16" t="s">
        <v>507</v>
      </c>
      <c r="C143" s="17" t="s">
        <v>16</v>
      </c>
      <c r="D143" s="18" t="s">
        <v>17</v>
      </c>
      <c r="E143" s="19" t="s">
        <v>508</v>
      </c>
      <c r="F143" s="20" t="s">
        <v>19</v>
      </c>
      <c r="G143" s="21" t="s">
        <v>409</v>
      </c>
      <c r="H143" s="19" t="s">
        <v>410</v>
      </c>
      <c r="I143" s="16" t="s">
        <v>22</v>
      </c>
      <c r="J143" s="21" t="s">
        <v>409</v>
      </c>
      <c r="K143" s="19" t="s">
        <v>410</v>
      </c>
      <c r="L143" s="16" t="s">
        <v>22</v>
      </c>
      <c r="M143" s="22">
        <v>29500.0</v>
      </c>
      <c r="N143" s="23">
        <v>44926.0</v>
      </c>
      <c r="O143" s="23">
        <v>46021.0</v>
      </c>
      <c r="P143" s="24">
        <v>0.0</v>
      </c>
      <c r="Q143" s="25">
        <f t="shared" si="1"/>
        <v>29500</v>
      </c>
      <c r="R143" s="16"/>
      <c r="S143" s="1"/>
      <c r="T143" s="1"/>
      <c r="U143" s="16"/>
      <c r="V143" s="16"/>
      <c r="W143" s="1"/>
      <c r="X143" s="16"/>
      <c r="Y143" s="16"/>
      <c r="Z143" s="23"/>
      <c r="AA143" s="1"/>
      <c r="AB143" s="23"/>
      <c r="AC143" s="16"/>
      <c r="AD143" s="1"/>
      <c r="AE143" s="1"/>
      <c r="AF143" s="1"/>
      <c r="AG143" s="16"/>
      <c r="AH143" s="23"/>
      <c r="AI143" s="16"/>
      <c r="AJ143" s="23"/>
    </row>
    <row r="144" ht="49.5" customHeight="1">
      <c r="A144" s="16">
        <v>252.0</v>
      </c>
      <c r="B144" s="16" t="s">
        <v>509</v>
      </c>
      <c r="C144" s="17" t="s">
        <v>16</v>
      </c>
      <c r="D144" s="18" t="s">
        <v>17</v>
      </c>
      <c r="E144" s="19" t="s">
        <v>261</v>
      </c>
      <c r="F144" s="20" t="s">
        <v>19</v>
      </c>
      <c r="G144" s="21" t="s">
        <v>510</v>
      </c>
      <c r="H144" s="19" t="s">
        <v>262</v>
      </c>
      <c r="I144" s="16" t="s">
        <v>22</v>
      </c>
      <c r="J144" s="21" t="s">
        <v>510</v>
      </c>
      <c r="K144" s="19" t="s">
        <v>262</v>
      </c>
      <c r="L144" s="16" t="s">
        <v>22</v>
      </c>
      <c r="M144" s="22">
        <v>99684.92</v>
      </c>
      <c r="N144" s="34">
        <v>44935.0</v>
      </c>
      <c r="O144" s="34">
        <v>45299.0</v>
      </c>
      <c r="P144" s="24">
        <v>22036.46</v>
      </c>
      <c r="Q144" s="25">
        <f t="shared" si="1"/>
        <v>77648.46</v>
      </c>
      <c r="R144" s="16"/>
      <c r="S144" s="1"/>
      <c r="T144" s="1"/>
      <c r="U144" s="16"/>
      <c r="V144" s="16"/>
      <c r="W144" s="1"/>
      <c r="X144" s="16"/>
      <c r="Y144" s="16"/>
      <c r="Z144" s="23"/>
      <c r="AA144" s="1"/>
      <c r="AB144" s="23"/>
      <c r="AC144" s="1"/>
      <c r="AD144" s="1"/>
      <c r="AE144" s="1"/>
      <c r="AF144" s="1"/>
      <c r="AG144" s="16"/>
      <c r="AH144" s="18"/>
      <c r="AI144" s="1"/>
      <c r="AJ144" s="1"/>
    </row>
    <row r="145" ht="49.5" customHeight="1">
      <c r="A145" s="16">
        <v>254.0</v>
      </c>
      <c r="B145" s="16" t="s">
        <v>511</v>
      </c>
      <c r="C145" s="17" t="s">
        <v>16</v>
      </c>
      <c r="D145" s="18" t="s">
        <v>17</v>
      </c>
      <c r="E145" s="19" t="s">
        <v>512</v>
      </c>
      <c r="F145" s="20" t="s">
        <v>19</v>
      </c>
      <c r="G145" s="21" t="s">
        <v>513</v>
      </c>
      <c r="H145" s="19" t="s">
        <v>514</v>
      </c>
      <c r="I145" s="16" t="s">
        <v>22</v>
      </c>
      <c r="J145" s="16">
        <v>3.26930377E8</v>
      </c>
      <c r="K145" s="19" t="s">
        <v>514</v>
      </c>
      <c r="L145" s="16" t="s">
        <v>22</v>
      </c>
      <c r="M145" s="22">
        <v>3900.0</v>
      </c>
      <c r="N145" s="23">
        <v>44881.0</v>
      </c>
      <c r="O145" s="23">
        <v>44926.0</v>
      </c>
      <c r="P145" s="24">
        <v>0.0</v>
      </c>
      <c r="Q145" s="25">
        <f t="shared" si="1"/>
        <v>3900</v>
      </c>
      <c r="R145" s="1"/>
      <c r="S145" s="1"/>
      <c r="T145" s="1"/>
      <c r="U145" s="16"/>
      <c r="V145" s="16"/>
      <c r="W145" s="1"/>
      <c r="X145" s="16"/>
      <c r="Y145" s="16"/>
      <c r="Z145" s="1"/>
      <c r="AA145" s="1"/>
      <c r="AB145" s="23"/>
      <c r="AC145" s="16"/>
      <c r="AD145" s="1"/>
      <c r="AE145" s="1"/>
      <c r="AF145" s="1"/>
      <c r="AG145" s="16"/>
      <c r="AH145" s="23"/>
      <c r="AI145" s="1"/>
      <c r="AJ145" s="1"/>
    </row>
    <row r="146" ht="49.5" customHeight="1">
      <c r="A146" s="16">
        <v>255.0</v>
      </c>
      <c r="B146" s="16" t="s">
        <v>515</v>
      </c>
      <c r="C146" s="17" t="s">
        <v>16</v>
      </c>
      <c r="D146" s="18" t="s">
        <v>17</v>
      </c>
      <c r="E146" s="19" t="s">
        <v>516</v>
      </c>
      <c r="F146" s="20" t="s">
        <v>19</v>
      </c>
      <c r="G146" s="1"/>
      <c r="H146" s="3"/>
      <c r="I146" s="1"/>
      <c r="J146" s="1"/>
      <c r="K146" s="3"/>
      <c r="L146" s="1"/>
      <c r="M146" s="1"/>
      <c r="N146" s="1"/>
      <c r="O146" s="1"/>
      <c r="P146" s="24">
        <v>0.0</v>
      </c>
      <c r="Q146" s="26">
        <f t="shared" si="1"/>
        <v>0</v>
      </c>
      <c r="R146" s="16"/>
      <c r="S146" s="1"/>
      <c r="T146" s="1"/>
      <c r="U146" s="16"/>
      <c r="V146" s="16"/>
      <c r="W146" s="1"/>
      <c r="X146" s="16"/>
      <c r="Y146" s="16"/>
      <c r="Z146" s="23"/>
      <c r="AA146" s="1"/>
      <c r="AB146" s="1"/>
      <c r="AC146" s="1"/>
      <c r="AD146" s="1"/>
      <c r="AE146" s="1"/>
      <c r="AF146" s="1"/>
      <c r="AG146" s="1"/>
      <c r="AH146" s="1"/>
      <c r="AI146" s="1"/>
      <c r="AJ146" s="1"/>
    </row>
    <row r="147" ht="49.5" customHeight="1">
      <c r="A147" s="16">
        <v>256.0</v>
      </c>
      <c r="B147" s="16" t="s">
        <v>517</v>
      </c>
      <c r="C147" s="17" t="s">
        <v>16</v>
      </c>
      <c r="D147" s="18" t="s">
        <v>17</v>
      </c>
      <c r="E147" s="19" t="s">
        <v>518</v>
      </c>
      <c r="F147" s="20" t="s">
        <v>19</v>
      </c>
      <c r="G147" s="21" t="s">
        <v>187</v>
      </c>
      <c r="H147" s="19" t="s">
        <v>188</v>
      </c>
      <c r="I147" s="16" t="s">
        <v>22</v>
      </c>
      <c r="J147" s="21" t="s">
        <v>187</v>
      </c>
      <c r="K147" s="19" t="s">
        <v>188</v>
      </c>
      <c r="L147" s="16" t="s">
        <v>22</v>
      </c>
      <c r="M147" s="22">
        <v>84700.0</v>
      </c>
      <c r="N147" s="18">
        <v>44942.0</v>
      </c>
      <c r="O147" s="23">
        <v>46752.0</v>
      </c>
      <c r="P147" s="24">
        <v>0.0</v>
      </c>
      <c r="Q147" s="25">
        <f t="shared" si="1"/>
        <v>84700</v>
      </c>
      <c r="R147" s="16"/>
      <c r="S147" s="1"/>
      <c r="T147" s="1"/>
      <c r="U147" s="16"/>
      <c r="V147" s="16"/>
      <c r="W147" s="1"/>
      <c r="X147" s="16"/>
      <c r="Y147" s="16"/>
      <c r="Z147" s="23"/>
      <c r="AA147" s="1"/>
      <c r="AB147" s="18"/>
      <c r="AC147" s="1"/>
      <c r="AD147" s="1"/>
      <c r="AE147" s="1"/>
      <c r="AF147" s="1"/>
      <c r="AG147" s="16"/>
      <c r="AH147" s="18"/>
      <c r="AI147" s="1"/>
      <c r="AJ147" s="1"/>
    </row>
    <row r="148" ht="49.5" customHeight="1">
      <c r="A148" s="16">
        <v>257.0</v>
      </c>
      <c r="B148" s="16" t="s">
        <v>519</v>
      </c>
      <c r="C148" s="17" t="s">
        <v>16</v>
      </c>
      <c r="D148" s="18" t="s">
        <v>17</v>
      </c>
      <c r="E148" s="19" t="s">
        <v>520</v>
      </c>
      <c r="F148" s="20" t="s">
        <v>19</v>
      </c>
      <c r="G148" s="1"/>
      <c r="H148" s="3"/>
      <c r="I148" s="1"/>
      <c r="J148" s="1"/>
      <c r="K148" s="3"/>
      <c r="L148" s="1"/>
      <c r="M148" s="1"/>
      <c r="N148" s="1"/>
      <c r="O148" s="1"/>
      <c r="P148" s="24">
        <v>0.0</v>
      </c>
      <c r="Q148" s="26">
        <f t="shared" si="1"/>
        <v>0</v>
      </c>
      <c r="R148" s="1"/>
      <c r="S148" s="1"/>
      <c r="T148" s="1"/>
      <c r="U148" s="16"/>
      <c r="V148" s="16"/>
      <c r="W148" s="1"/>
      <c r="X148" s="16"/>
      <c r="Y148" s="16"/>
      <c r="Z148" s="18"/>
      <c r="AA148" s="1"/>
      <c r="AB148" s="1"/>
      <c r="AC148" s="1"/>
      <c r="AD148" s="1"/>
      <c r="AE148" s="1"/>
      <c r="AF148" s="1"/>
      <c r="AG148" s="1"/>
      <c r="AH148" s="1"/>
      <c r="AI148" s="1"/>
      <c r="AJ148" s="1"/>
    </row>
    <row r="149" ht="49.5" customHeight="1">
      <c r="A149" s="16">
        <v>258.0</v>
      </c>
      <c r="B149" s="16" t="s">
        <v>521</v>
      </c>
      <c r="C149" s="17" t="s">
        <v>16</v>
      </c>
      <c r="D149" s="18" t="s">
        <v>17</v>
      </c>
      <c r="E149" s="19" t="s">
        <v>522</v>
      </c>
      <c r="F149" s="20" t="s">
        <v>19</v>
      </c>
      <c r="G149" s="21" t="s">
        <v>523</v>
      </c>
      <c r="H149" s="19" t="s">
        <v>524</v>
      </c>
      <c r="I149" s="16" t="s">
        <v>22</v>
      </c>
      <c r="J149" s="21" t="s">
        <v>523</v>
      </c>
      <c r="K149" s="19" t="s">
        <v>524</v>
      </c>
      <c r="L149" s="16" t="s">
        <v>22</v>
      </c>
      <c r="M149" s="22">
        <v>6825.11</v>
      </c>
      <c r="N149" s="18">
        <v>44562.0</v>
      </c>
      <c r="O149" s="23">
        <v>44926.0</v>
      </c>
      <c r="P149" s="24">
        <v>0.0</v>
      </c>
      <c r="Q149" s="25">
        <f t="shared" si="1"/>
        <v>6825.11</v>
      </c>
      <c r="R149" s="1"/>
      <c r="S149" s="1"/>
      <c r="T149" s="1"/>
      <c r="U149" s="16"/>
      <c r="V149" s="16"/>
      <c r="W149" s="1"/>
      <c r="X149" s="16"/>
      <c r="Y149" s="16"/>
      <c r="Z149" s="1"/>
      <c r="AA149" s="1"/>
      <c r="AB149" s="1"/>
      <c r="AC149" s="16"/>
      <c r="AD149" s="1"/>
      <c r="AE149" s="1"/>
      <c r="AF149" s="1"/>
      <c r="AG149" s="16"/>
      <c r="AH149" s="23"/>
      <c r="AI149" s="1"/>
      <c r="AJ149" s="1"/>
    </row>
    <row r="150" ht="49.5" customHeight="1">
      <c r="A150" s="16">
        <v>259.0</v>
      </c>
      <c r="B150" s="16" t="s">
        <v>525</v>
      </c>
      <c r="C150" s="17" t="s">
        <v>16</v>
      </c>
      <c r="D150" s="18" t="s">
        <v>17</v>
      </c>
      <c r="E150" s="19" t="s">
        <v>526</v>
      </c>
      <c r="F150" s="20" t="s">
        <v>19</v>
      </c>
      <c r="G150" s="21" t="s">
        <v>527</v>
      </c>
      <c r="H150" s="19" t="s">
        <v>528</v>
      </c>
      <c r="I150" s="16" t="s">
        <v>22</v>
      </c>
      <c r="J150" s="21" t="s">
        <v>527</v>
      </c>
      <c r="K150" s="19" t="s">
        <v>528</v>
      </c>
      <c r="L150" s="16" t="s">
        <v>22</v>
      </c>
      <c r="M150" s="22">
        <v>24000.0</v>
      </c>
      <c r="N150" s="23">
        <v>44918.0</v>
      </c>
      <c r="O150" s="23">
        <v>44926.0</v>
      </c>
      <c r="P150" s="24">
        <v>0.0</v>
      </c>
      <c r="Q150" s="25">
        <f t="shared" si="1"/>
        <v>24000</v>
      </c>
      <c r="R150" s="1"/>
      <c r="S150" s="1"/>
      <c r="T150" s="1"/>
      <c r="U150" s="16"/>
      <c r="V150" s="16"/>
      <c r="W150" s="1"/>
      <c r="X150" s="16"/>
      <c r="Y150" s="16"/>
      <c r="Z150" s="18"/>
      <c r="AA150" s="1"/>
      <c r="AB150" s="23"/>
      <c r="AC150" s="16"/>
      <c r="AD150" s="1"/>
      <c r="AE150" s="1"/>
      <c r="AF150" s="1"/>
      <c r="AG150" s="16"/>
      <c r="AH150" s="23"/>
      <c r="AI150" s="1"/>
      <c r="AJ150" s="1"/>
    </row>
    <row r="151" ht="49.5" customHeight="1">
      <c r="A151" s="16">
        <v>260.0</v>
      </c>
      <c r="B151" s="16" t="s">
        <v>529</v>
      </c>
      <c r="C151" s="17" t="s">
        <v>16</v>
      </c>
      <c r="D151" s="18" t="s">
        <v>17</v>
      </c>
      <c r="E151" s="19" t="s">
        <v>530</v>
      </c>
      <c r="F151" s="20" t="s">
        <v>19</v>
      </c>
      <c r="G151" s="21" t="s">
        <v>531</v>
      </c>
      <c r="H151" s="19" t="s">
        <v>532</v>
      </c>
      <c r="I151" s="16" t="s">
        <v>22</v>
      </c>
      <c r="J151" s="21" t="s">
        <v>531</v>
      </c>
      <c r="K151" s="19" t="s">
        <v>532</v>
      </c>
      <c r="L151" s="16" t="s">
        <v>22</v>
      </c>
      <c r="M151" s="22">
        <v>4024.8</v>
      </c>
      <c r="N151" s="18">
        <v>44897.0</v>
      </c>
      <c r="O151" s="23">
        <v>44926.0</v>
      </c>
      <c r="P151" s="24">
        <v>0.0</v>
      </c>
      <c r="Q151" s="25">
        <f t="shared" si="1"/>
        <v>4024.8</v>
      </c>
      <c r="R151" s="1"/>
      <c r="S151" s="1"/>
      <c r="T151" s="1"/>
      <c r="U151" s="16"/>
      <c r="V151" s="16"/>
      <c r="W151" s="1"/>
      <c r="X151" s="16"/>
      <c r="Y151" s="16"/>
      <c r="Z151" s="1"/>
      <c r="AA151" s="1"/>
      <c r="AB151" s="1"/>
      <c r="AC151" s="16"/>
      <c r="AD151" s="1"/>
      <c r="AE151" s="1"/>
      <c r="AF151" s="1"/>
      <c r="AG151" s="16"/>
      <c r="AH151" s="18"/>
      <c r="AI151" s="1"/>
      <c r="AJ151" s="1"/>
    </row>
    <row r="152" ht="49.5" customHeight="1">
      <c r="A152" s="16">
        <v>261.0</v>
      </c>
      <c r="B152" s="16" t="s">
        <v>533</v>
      </c>
      <c r="C152" s="17" t="s">
        <v>16</v>
      </c>
      <c r="D152" s="18" t="s">
        <v>17</v>
      </c>
      <c r="E152" s="19" t="s">
        <v>534</v>
      </c>
      <c r="F152" s="20" t="s">
        <v>19</v>
      </c>
      <c r="G152" s="21" t="s">
        <v>199</v>
      </c>
      <c r="H152" s="19" t="s">
        <v>535</v>
      </c>
      <c r="I152" s="16" t="s">
        <v>22</v>
      </c>
      <c r="J152" s="21" t="s">
        <v>199</v>
      </c>
      <c r="K152" s="19" t="s">
        <v>535</v>
      </c>
      <c r="L152" s="16" t="s">
        <v>22</v>
      </c>
      <c r="M152" s="22">
        <v>39000.0</v>
      </c>
      <c r="N152" s="18">
        <v>44897.0</v>
      </c>
      <c r="O152" s="18">
        <v>45428.0</v>
      </c>
      <c r="P152" s="24">
        <v>0.0</v>
      </c>
      <c r="Q152" s="25">
        <f t="shared" si="1"/>
        <v>39000</v>
      </c>
      <c r="R152" s="1"/>
      <c r="S152" s="1"/>
      <c r="T152" s="1"/>
      <c r="U152" s="16"/>
      <c r="V152" s="16"/>
      <c r="W152" s="1"/>
      <c r="X152" s="16"/>
      <c r="Y152" s="16"/>
      <c r="Z152" s="1"/>
      <c r="AA152" s="1"/>
      <c r="AB152" s="1"/>
      <c r="AC152" s="16"/>
      <c r="AD152" s="1"/>
      <c r="AE152" s="1"/>
      <c r="AF152" s="1"/>
      <c r="AG152" s="16"/>
      <c r="AH152" s="18"/>
      <c r="AI152" s="1"/>
      <c r="AJ152" s="1"/>
    </row>
    <row r="153" ht="49.5" customHeight="1">
      <c r="A153" s="16">
        <v>262.0</v>
      </c>
      <c r="B153" s="16" t="s">
        <v>536</v>
      </c>
      <c r="C153" s="17" t="s">
        <v>16</v>
      </c>
      <c r="D153" s="18" t="s">
        <v>17</v>
      </c>
      <c r="E153" s="19" t="s">
        <v>537</v>
      </c>
      <c r="F153" s="20" t="s">
        <v>19</v>
      </c>
      <c r="G153" s="21" t="s">
        <v>538</v>
      </c>
      <c r="H153" s="19" t="s">
        <v>539</v>
      </c>
      <c r="I153" s="16" t="s">
        <v>22</v>
      </c>
      <c r="J153" s="21" t="s">
        <v>538</v>
      </c>
      <c r="K153" s="19" t="s">
        <v>539</v>
      </c>
      <c r="L153" s="16" t="s">
        <v>22</v>
      </c>
      <c r="M153" s="22">
        <v>5113.1</v>
      </c>
      <c r="N153" s="18">
        <v>44900.0</v>
      </c>
      <c r="O153" s="18">
        <v>45050.0</v>
      </c>
      <c r="P153" s="24">
        <v>0.0</v>
      </c>
      <c r="Q153" s="25">
        <f t="shared" si="1"/>
        <v>5113.1</v>
      </c>
      <c r="R153" s="1"/>
      <c r="S153" s="1"/>
      <c r="T153" s="1"/>
      <c r="U153" s="16"/>
      <c r="V153" s="16"/>
      <c r="W153" s="1"/>
      <c r="X153" s="16"/>
      <c r="Y153" s="16"/>
      <c r="Z153" s="1"/>
      <c r="AA153" s="1"/>
      <c r="AB153" s="1"/>
      <c r="AC153" s="16"/>
      <c r="AD153" s="1"/>
      <c r="AE153" s="1"/>
      <c r="AF153" s="1"/>
      <c r="AG153" s="16"/>
      <c r="AH153" s="18"/>
      <c r="AI153" s="1"/>
      <c r="AJ153" s="1"/>
    </row>
    <row r="154" ht="49.5" customHeight="1">
      <c r="A154" s="16">
        <v>263.0</v>
      </c>
      <c r="B154" s="16" t="s">
        <v>540</v>
      </c>
      <c r="C154" s="17" t="s">
        <v>16</v>
      </c>
      <c r="D154" s="18" t="s">
        <v>17</v>
      </c>
      <c r="E154" s="19" t="s">
        <v>541</v>
      </c>
      <c r="F154" s="20" t="s">
        <v>19</v>
      </c>
      <c r="G154" s="21" t="s">
        <v>328</v>
      </c>
      <c r="H154" s="19" t="s">
        <v>329</v>
      </c>
      <c r="I154" s="16" t="s">
        <v>22</v>
      </c>
      <c r="J154" s="21" t="s">
        <v>328</v>
      </c>
      <c r="K154" s="19" t="s">
        <v>329</v>
      </c>
      <c r="L154" s="16" t="s">
        <v>22</v>
      </c>
      <c r="M154" s="22">
        <v>6000.0</v>
      </c>
      <c r="N154" s="18">
        <v>44562.0</v>
      </c>
      <c r="O154" s="23">
        <v>44926.0</v>
      </c>
      <c r="P154" s="24">
        <v>0.0</v>
      </c>
      <c r="Q154" s="25">
        <f t="shared" si="1"/>
        <v>6000</v>
      </c>
      <c r="R154" s="1"/>
      <c r="S154" s="1"/>
      <c r="T154" s="1"/>
      <c r="U154" s="16"/>
      <c r="V154" s="16"/>
      <c r="W154" s="1"/>
      <c r="X154" s="16"/>
      <c r="Y154" s="16"/>
      <c r="Z154" s="1"/>
      <c r="AA154" s="1"/>
      <c r="AB154" s="1"/>
      <c r="AC154" s="16"/>
      <c r="AD154" s="1"/>
      <c r="AE154" s="1"/>
      <c r="AF154" s="1"/>
      <c r="AG154" s="16"/>
      <c r="AH154" s="18"/>
      <c r="AI154" s="1"/>
      <c r="AJ154" s="1"/>
    </row>
    <row r="155" ht="49.5" customHeight="1">
      <c r="A155" s="16">
        <v>264.0</v>
      </c>
      <c r="B155" s="16" t="s">
        <v>542</v>
      </c>
      <c r="C155" s="17" t="s">
        <v>16</v>
      </c>
      <c r="D155" s="18" t="s">
        <v>17</v>
      </c>
      <c r="E155" s="19" t="s">
        <v>543</v>
      </c>
      <c r="F155" s="20" t="s">
        <v>27</v>
      </c>
      <c r="G155" s="1"/>
      <c r="H155" s="3"/>
      <c r="I155" s="1"/>
      <c r="J155" s="1"/>
      <c r="K155" s="3"/>
      <c r="L155" s="1"/>
      <c r="M155" s="1"/>
      <c r="N155" s="1"/>
      <c r="O155" s="1"/>
      <c r="P155" s="24">
        <v>0.0</v>
      </c>
      <c r="Q155" s="26">
        <f t="shared" si="1"/>
        <v>0</v>
      </c>
      <c r="R155" s="1"/>
      <c r="S155" s="1"/>
      <c r="T155" s="1"/>
      <c r="U155" s="16"/>
      <c r="V155" s="16"/>
      <c r="W155" s="1"/>
      <c r="X155" s="16"/>
      <c r="Y155" s="16"/>
      <c r="Z155" s="23"/>
      <c r="AA155" s="1"/>
      <c r="AB155" s="1"/>
      <c r="AC155" s="1"/>
      <c r="AD155" s="1"/>
      <c r="AE155" s="1"/>
      <c r="AF155" s="1"/>
      <c r="AG155" s="1"/>
      <c r="AH155" s="1"/>
      <c r="AI155" s="1"/>
      <c r="AJ155" s="1"/>
    </row>
    <row r="156" ht="49.5" customHeight="1">
      <c r="A156" s="35">
        <v>265.0</v>
      </c>
      <c r="B156" s="35" t="s">
        <v>544</v>
      </c>
      <c r="C156" s="36" t="s">
        <v>16</v>
      </c>
      <c r="D156" s="37" t="s">
        <v>17</v>
      </c>
      <c r="E156" s="38" t="s">
        <v>545</v>
      </c>
      <c r="F156" s="39" t="s">
        <v>27</v>
      </c>
      <c r="G156" s="40" t="s">
        <v>195</v>
      </c>
      <c r="H156" s="38" t="s">
        <v>546</v>
      </c>
      <c r="I156" s="35" t="s">
        <v>22</v>
      </c>
      <c r="J156" s="40" t="s">
        <v>195</v>
      </c>
      <c r="K156" s="38" t="s">
        <v>546</v>
      </c>
      <c r="L156" s="35" t="s">
        <v>22</v>
      </c>
      <c r="M156" s="41">
        <v>5940.0</v>
      </c>
      <c r="N156" s="37">
        <v>44928.0</v>
      </c>
      <c r="O156" s="42">
        <v>45291.0</v>
      </c>
      <c r="P156" s="43">
        <v>0.0</v>
      </c>
      <c r="Q156" s="25">
        <f t="shared" si="1"/>
        <v>5940</v>
      </c>
      <c r="R156" s="44"/>
      <c r="S156" s="44"/>
      <c r="T156" s="44"/>
      <c r="U156" s="35"/>
      <c r="V156" s="35"/>
      <c r="W156" s="44"/>
      <c r="X156" s="35"/>
      <c r="Y156" s="35"/>
      <c r="Z156" s="42"/>
      <c r="AA156" s="44"/>
      <c r="AB156" s="37"/>
      <c r="AC156" s="35"/>
      <c r="AD156" s="44"/>
      <c r="AE156" s="44"/>
      <c r="AF156" s="44"/>
      <c r="AG156" s="35"/>
      <c r="AH156" s="37"/>
      <c r="AI156" s="35"/>
      <c r="AJ156" s="37"/>
    </row>
    <row r="157" ht="49.5" customHeight="1">
      <c r="A157" s="1">
        <v>202152.0</v>
      </c>
      <c r="B157" s="1" t="s">
        <v>547</v>
      </c>
      <c r="C157" s="17" t="s">
        <v>16</v>
      </c>
      <c r="D157" s="18" t="s">
        <v>17</v>
      </c>
      <c r="E157" s="19" t="s">
        <v>548</v>
      </c>
      <c r="F157" s="20" t="s">
        <v>19</v>
      </c>
      <c r="G157" s="21" t="s">
        <v>549</v>
      </c>
      <c r="H157" s="19" t="s">
        <v>550</v>
      </c>
      <c r="I157" s="16" t="s">
        <v>22</v>
      </c>
      <c r="J157" s="21" t="s">
        <v>549</v>
      </c>
      <c r="K157" s="19" t="s">
        <v>550</v>
      </c>
      <c r="L157" s="16" t="s">
        <v>22</v>
      </c>
      <c r="M157" s="22">
        <v>12500.0</v>
      </c>
      <c r="N157" s="18">
        <v>44166.0</v>
      </c>
      <c r="O157" s="23">
        <v>45991.0</v>
      </c>
      <c r="P157" s="24">
        <v>2500.0</v>
      </c>
      <c r="Q157" s="25">
        <f t="shared" si="1"/>
        <v>10000</v>
      </c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</row>
    <row r="158" ht="49.5" customHeight="1">
      <c r="A158" s="1">
        <v>202166.0</v>
      </c>
      <c r="B158" s="1" t="s">
        <v>551</v>
      </c>
      <c r="C158" s="17" t="s">
        <v>16</v>
      </c>
      <c r="D158" s="18" t="s">
        <v>17</v>
      </c>
      <c r="E158" s="19" t="s">
        <v>552</v>
      </c>
      <c r="F158" s="20" t="s">
        <v>19</v>
      </c>
      <c r="G158" s="21" t="s">
        <v>553</v>
      </c>
      <c r="H158" s="19" t="s">
        <v>554</v>
      </c>
      <c r="I158" s="16" t="s">
        <v>22</v>
      </c>
      <c r="J158" s="21" t="s">
        <v>553</v>
      </c>
      <c r="K158" s="19" t="s">
        <v>554</v>
      </c>
      <c r="L158" s="16" t="s">
        <v>22</v>
      </c>
      <c r="M158" s="22">
        <v>34019.52</v>
      </c>
      <c r="N158" s="18">
        <v>43983.0</v>
      </c>
      <c r="O158" s="23">
        <v>45077.0</v>
      </c>
      <c r="P158" s="24">
        <v>34459.72</v>
      </c>
      <c r="Q158" s="25">
        <f t="shared" si="1"/>
        <v>-440.2</v>
      </c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</row>
    <row r="159" ht="49.5" customHeight="1">
      <c r="A159" s="1">
        <v>202167.0</v>
      </c>
      <c r="B159" s="1">
        <v>8.265895058E9</v>
      </c>
      <c r="C159" s="17" t="s">
        <v>16</v>
      </c>
      <c r="D159" s="18" t="s">
        <v>17</v>
      </c>
      <c r="E159" s="19" t="s">
        <v>555</v>
      </c>
      <c r="F159" s="20" t="s">
        <v>19</v>
      </c>
      <c r="G159" s="21" t="s">
        <v>556</v>
      </c>
      <c r="H159" s="19" t="s">
        <v>557</v>
      </c>
      <c r="I159" s="16" t="s">
        <v>22</v>
      </c>
      <c r="J159" s="21" t="s">
        <v>556</v>
      </c>
      <c r="K159" s="19" t="s">
        <v>557</v>
      </c>
      <c r="L159" s="16" t="s">
        <v>22</v>
      </c>
      <c r="M159" s="22">
        <v>7210.8</v>
      </c>
      <c r="N159" s="18">
        <v>44013.0</v>
      </c>
      <c r="O159" s="23">
        <v>45107.0</v>
      </c>
      <c r="P159" s="24">
        <f>600+3922.92</f>
        <v>4522.92</v>
      </c>
      <c r="Q159" s="25">
        <f t="shared" si="1"/>
        <v>2687.88</v>
      </c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</row>
    <row r="160" ht="49.5" customHeight="1">
      <c r="A160" s="44">
        <v>2021.0</v>
      </c>
      <c r="B160" s="44" t="s">
        <v>558</v>
      </c>
      <c r="C160" s="36" t="s">
        <v>16</v>
      </c>
      <c r="D160" s="37" t="s">
        <v>17</v>
      </c>
      <c r="E160" s="38" t="s">
        <v>559</v>
      </c>
      <c r="F160" s="39" t="s">
        <v>84</v>
      </c>
      <c r="G160" s="40" t="s">
        <v>560</v>
      </c>
      <c r="H160" s="38" t="s">
        <v>561</v>
      </c>
      <c r="I160" s="35" t="s">
        <v>22</v>
      </c>
      <c r="J160" s="40" t="s">
        <v>560</v>
      </c>
      <c r="K160" s="38" t="s">
        <v>561</v>
      </c>
      <c r="L160" s="35" t="s">
        <v>22</v>
      </c>
      <c r="M160" s="41">
        <v>800000.0</v>
      </c>
      <c r="N160" s="37">
        <v>43789.0</v>
      </c>
      <c r="O160" s="42">
        <v>45250.0</v>
      </c>
      <c r="P160" s="43">
        <v>2760.13</v>
      </c>
      <c r="Q160" s="25">
        <f t="shared" si="1"/>
        <v>797239.87</v>
      </c>
      <c r="R160" s="44"/>
      <c r="S160" s="44"/>
      <c r="T160" s="44"/>
      <c r="U160" s="44"/>
      <c r="V160" s="44"/>
      <c r="W160" s="44"/>
      <c r="X160" s="44"/>
      <c r="Y160" s="44"/>
      <c r="Z160" s="44"/>
      <c r="AA160" s="44"/>
      <c r="AB160" s="44"/>
      <c r="AC160" s="44"/>
      <c r="AD160" s="44"/>
      <c r="AE160" s="44"/>
      <c r="AF160" s="44"/>
      <c r="AG160" s="44"/>
      <c r="AH160" s="44"/>
      <c r="AI160" s="44"/>
      <c r="AJ160" s="44"/>
    </row>
    <row r="161" ht="49.5" customHeight="1">
      <c r="A161" s="1">
        <v>666.0</v>
      </c>
      <c r="B161" s="1" t="s">
        <v>562</v>
      </c>
      <c r="C161" s="17" t="s">
        <v>16</v>
      </c>
      <c r="D161" s="18" t="s">
        <v>17</v>
      </c>
      <c r="E161" s="3" t="s">
        <v>563</v>
      </c>
      <c r="F161" s="20" t="s">
        <v>27</v>
      </c>
      <c r="G161" s="1" t="s">
        <v>564</v>
      </c>
      <c r="H161" s="3" t="s">
        <v>565</v>
      </c>
      <c r="I161" s="1"/>
      <c r="J161" s="32" t="s">
        <v>566</v>
      </c>
      <c r="K161" s="3" t="s">
        <v>567</v>
      </c>
      <c r="L161" s="1" t="s">
        <v>22</v>
      </c>
      <c r="M161" s="45">
        <v>209041.5</v>
      </c>
      <c r="N161" s="34">
        <v>43872.0</v>
      </c>
      <c r="O161" s="34">
        <v>44968.0</v>
      </c>
      <c r="P161" s="24">
        <v>0.0</v>
      </c>
      <c r="Q161" s="45">
        <f t="shared" si="1"/>
        <v>209041.5</v>
      </c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</row>
    <row r="162" ht="49.5" customHeight="1">
      <c r="A162" s="1">
        <v>765.0</v>
      </c>
      <c r="B162" s="1" t="s">
        <v>568</v>
      </c>
      <c r="C162" s="17" t="s">
        <v>16</v>
      </c>
      <c r="D162" s="18" t="s">
        <v>17</v>
      </c>
      <c r="E162" s="3" t="s">
        <v>569</v>
      </c>
      <c r="F162" s="20" t="s">
        <v>19</v>
      </c>
      <c r="G162" s="32" t="s">
        <v>549</v>
      </c>
      <c r="H162" s="1" t="s">
        <v>570</v>
      </c>
      <c r="I162" s="1" t="s">
        <v>22</v>
      </c>
      <c r="J162" s="32" t="s">
        <v>549</v>
      </c>
      <c r="K162" s="3" t="s">
        <v>570</v>
      </c>
      <c r="L162" s="1" t="s">
        <v>22</v>
      </c>
      <c r="M162" s="45">
        <v>12500.0</v>
      </c>
      <c r="N162" s="34">
        <v>43831.0</v>
      </c>
      <c r="O162" s="34">
        <v>45657.0</v>
      </c>
      <c r="P162" s="24">
        <v>2499.96</v>
      </c>
      <c r="Q162" s="45">
        <f t="shared" si="1"/>
        <v>10000.04</v>
      </c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</row>
    <row r="163" ht="49.5" customHeight="1">
      <c r="A163" s="1">
        <v>770.0</v>
      </c>
      <c r="B163" s="1" t="s">
        <v>571</v>
      </c>
      <c r="C163" s="17" t="s">
        <v>16</v>
      </c>
      <c r="D163" s="18" t="s">
        <v>17</v>
      </c>
      <c r="E163" s="3" t="s">
        <v>572</v>
      </c>
      <c r="F163" s="20" t="s">
        <v>27</v>
      </c>
      <c r="G163" s="1" t="s">
        <v>573</v>
      </c>
      <c r="H163" s="1" t="s">
        <v>574</v>
      </c>
      <c r="I163" s="1" t="s">
        <v>212</v>
      </c>
      <c r="J163" s="1" t="s">
        <v>573</v>
      </c>
      <c r="K163" s="3" t="s">
        <v>574</v>
      </c>
      <c r="L163" s="1" t="s">
        <v>212</v>
      </c>
      <c r="M163" s="45">
        <v>205225.78</v>
      </c>
      <c r="N163" s="34">
        <v>43990.0</v>
      </c>
      <c r="O163" s="34">
        <v>45084.0</v>
      </c>
      <c r="P163" s="24">
        <v>12045.68</v>
      </c>
      <c r="Q163" s="45">
        <f t="shared" si="1"/>
        <v>193180.1</v>
      </c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</row>
    <row r="164" ht="49.5" customHeight="1">
      <c r="A164" s="1">
        <v>789.0</v>
      </c>
      <c r="B164" s="1" t="s">
        <v>575</v>
      </c>
      <c r="C164" s="17" t="s">
        <v>16</v>
      </c>
      <c r="D164" s="18" t="s">
        <v>17</v>
      </c>
      <c r="E164" s="3" t="s">
        <v>576</v>
      </c>
      <c r="F164" s="20" t="s">
        <v>19</v>
      </c>
      <c r="G164" s="32" t="s">
        <v>129</v>
      </c>
      <c r="H164" s="1" t="s">
        <v>130</v>
      </c>
      <c r="I164" s="1" t="s">
        <v>22</v>
      </c>
      <c r="J164" s="32" t="s">
        <v>129</v>
      </c>
      <c r="K164" s="3" t="s">
        <v>130</v>
      </c>
      <c r="L164" s="1" t="s">
        <v>22</v>
      </c>
      <c r="M164" s="45">
        <v>4800.0</v>
      </c>
      <c r="N164" s="34">
        <v>43831.0</v>
      </c>
      <c r="O164" s="34">
        <v>45291.0</v>
      </c>
      <c r="P164" s="24">
        <v>0.0</v>
      </c>
      <c r="Q164" s="45">
        <f t="shared" si="1"/>
        <v>4800</v>
      </c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</row>
    <row r="165" ht="49.5" customHeight="1">
      <c r="A165" s="1">
        <v>829.0</v>
      </c>
      <c r="B165" s="1" t="s">
        <v>577</v>
      </c>
      <c r="C165" s="17" t="s">
        <v>16</v>
      </c>
      <c r="D165" s="18" t="s">
        <v>17</v>
      </c>
      <c r="E165" s="3" t="s">
        <v>578</v>
      </c>
      <c r="F165" s="20" t="s">
        <v>84</v>
      </c>
      <c r="G165" s="32" t="s">
        <v>566</v>
      </c>
      <c r="H165" s="1" t="s">
        <v>567</v>
      </c>
      <c r="I165" s="1" t="s">
        <v>22</v>
      </c>
      <c r="J165" s="32" t="s">
        <v>566</v>
      </c>
      <c r="K165" s="3" t="s">
        <v>567</v>
      </c>
      <c r="L165" s="1" t="s">
        <v>22</v>
      </c>
      <c r="M165" s="45">
        <v>1569270.67</v>
      </c>
      <c r="N165" s="34">
        <v>43993.0</v>
      </c>
      <c r="O165" s="34">
        <v>45069.0</v>
      </c>
      <c r="P165" s="24">
        <v>329956.35</v>
      </c>
      <c r="Q165" s="45">
        <f t="shared" si="1"/>
        <v>1239314.32</v>
      </c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</row>
    <row r="166" ht="49.5" customHeight="1">
      <c r="A166" s="1">
        <v>830.0</v>
      </c>
      <c r="B166" s="1" t="s">
        <v>579</v>
      </c>
      <c r="C166" s="17" t="s">
        <v>16</v>
      </c>
      <c r="D166" s="18" t="s">
        <v>17</v>
      </c>
      <c r="E166" s="3" t="s">
        <v>580</v>
      </c>
      <c r="F166" s="20" t="s">
        <v>84</v>
      </c>
      <c r="G166" s="32" t="s">
        <v>566</v>
      </c>
      <c r="H166" s="1" t="s">
        <v>567</v>
      </c>
      <c r="I166" s="1" t="s">
        <v>22</v>
      </c>
      <c r="J166" s="32" t="s">
        <v>566</v>
      </c>
      <c r="K166" s="3" t="s">
        <v>567</v>
      </c>
      <c r="L166" s="1" t="s">
        <v>22</v>
      </c>
      <c r="M166" s="45">
        <v>67162.12</v>
      </c>
      <c r="N166" s="34">
        <v>43993.0</v>
      </c>
      <c r="O166" s="34">
        <v>45069.0</v>
      </c>
      <c r="P166" s="24">
        <v>15362.52</v>
      </c>
      <c r="Q166" s="45">
        <f t="shared" si="1"/>
        <v>51799.6</v>
      </c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</row>
    <row r="167" ht="49.5" customHeight="1">
      <c r="A167" s="1">
        <v>831.0</v>
      </c>
      <c r="B167" s="1" t="s">
        <v>581</v>
      </c>
      <c r="C167" s="17" t="s">
        <v>16</v>
      </c>
      <c r="D167" s="18" t="s">
        <v>17</v>
      </c>
      <c r="E167" s="3" t="s">
        <v>582</v>
      </c>
      <c r="F167" s="20" t="s">
        <v>84</v>
      </c>
      <c r="G167" s="32" t="s">
        <v>566</v>
      </c>
      <c r="H167" s="1" t="s">
        <v>567</v>
      </c>
      <c r="I167" s="1" t="s">
        <v>22</v>
      </c>
      <c r="J167" s="32" t="s">
        <v>566</v>
      </c>
      <c r="K167" s="3" t="s">
        <v>567</v>
      </c>
      <c r="L167" s="1" t="s">
        <v>22</v>
      </c>
      <c r="M167" s="45">
        <v>500528.56</v>
      </c>
      <c r="N167" s="34">
        <v>43993.0</v>
      </c>
      <c r="O167" s="34">
        <v>45069.0</v>
      </c>
      <c r="P167" s="24">
        <v>197566.44344262293</v>
      </c>
      <c r="Q167" s="45">
        <f t="shared" si="1"/>
        <v>302962.1166</v>
      </c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</row>
    <row r="168" ht="49.5" customHeight="1">
      <c r="A168" s="1">
        <v>832.0</v>
      </c>
      <c r="B168" s="1">
        <v>8.276994785E9</v>
      </c>
      <c r="C168" s="17" t="s">
        <v>16</v>
      </c>
      <c r="D168" s="18" t="s">
        <v>17</v>
      </c>
      <c r="E168" s="3" t="s">
        <v>583</v>
      </c>
      <c r="F168" s="20" t="s">
        <v>27</v>
      </c>
      <c r="G168" s="32" t="s">
        <v>584</v>
      </c>
      <c r="H168" s="1" t="s">
        <v>585</v>
      </c>
      <c r="I168" s="1" t="s">
        <v>22</v>
      </c>
      <c r="J168" s="32" t="s">
        <v>584</v>
      </c>
      <c r="K168" s="3" t="s">
        <v>585</v>
      </c>
      <c r="L168" s="1" t="s">
        <v>22</v>
      </c>
      <c r="M168" s="45">
        <v>89435.0</v>
      </c>
      <c r="N168" s="34">
        <v>43992.0</v>
      </c>
      <c r="O168" s="34">
        <v>45086.0</v>
      </c>
      <c r="P168" s="24">
        <v>0.0</v>
      </c>
      <c r="Q168" s="45">
        <f t="shared" si="1"/>
        <v>89435</v>
      </c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</row>
    <row r="169" ht="49.5" customHeight="1">
      <c r="A169" s="1">
        <v>834.0</v>
      </c>
      <c r="B169" s="1" t="s">
        <v>586</v>
      </c>
      <c r="C169" s="17" t="s">
        <v>16</v>
      </c>
      <c r="D169" s="18" t="s">
        <v>17</v>
      </c>
      <c r="E169" s="3" t="s">
        <v>587</v>
      </c>
      <c r="F169" s="20" t="s">
        <v>84</v>
      </c>
      <c r="G169" s="32" t="s">
        <v>588</v>
      </c>
      <c r="H169" s="1" t="s">
        <v>589</v>
      </c>
      <c r="I169" s="1" t="s">
        <v>22</v>
      </c>
      <c r="J169" s="32" t="s">
        <v>588</v>
      </c>
      <c r="K169" s="3" t="s">
        <v>589</v>
      </c>
      <c r="L169" s="1" t="s">
        <v>22</v>
      </c>
      <c r="M169" s="45">
        <v>3402.0</v>
      </c>
      <c r="N169" s="34">
        <v>43955.0</v>
      </c>
      <c r="O169" s="34">
        <v>45049.0</v>
      </c>
      <c r="P169" s="24">
        <f>756+189</f>
        <v>945</v>
      </c>
      <c r="Q169" s="45">
        <f t="shared" si="1"/>
        <v>2457</v>
      </c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</row>
    <row r="170" ht="49.5" customHeight="1">
      <c r="A170" s="1">
        <v>840.0</v>
      </c>
      <c r="B170" s="1" t="s">
        <v>590</v>
      </c>
      <c r="C170" s="17" t="s">
        <v>16</v>
      </c>
      <c r="D170" s="18" t="s">
        <v>17</v>
      </c>
      <c r="E170" s="3" t="s">
        <v>591</v>
      </c>
      <c r="F170" s="20" t="s">
        <v>84</v>
      </c>
      <c r="G170" s="32" t="s">
        <v>588</v>
      </c>
      <c r="H170" s="1" t="s">
        <v>589</v>
      </c>
      <c r="I170" s="1" t="s">
        <v>22</v>
      </c>
      <c r="J170" s="32" t="s">
        <v>588</v>
      </c>
      <c r="K170" s="3" t="s">
        <v>589</v>
      </c>
      <c r="L170" s="1" t="s">
        <v>22</v>
      </c>
      <c r="M170" s="45">
        <v>1701.0</v>
      </c>
      <c r="N170" s="34">
        <v>44102.0</v>
      </c>
      <c r="O170" s="34">
        <v>45197.0</v>
      </c>
      <c r="P170" s="24">
        <v>646.92</v>
      </c>
      <c r="Q170" s="45">
        <f t="shared" si="1"/>
        <v>1054.08</v>
      </c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</row>
    <row r="171" ht="49.5" customHeight="1">
      <c r="A171" s="1">
        <v>871.0</v>
      </c>
      <c r="B171" s="1" t="s">
        <v>592</v>
      </c>
      <c r="C171" s="17" t="s">
        <v>16</v>
      </c>
      <c r="D171" s="18" t="s">
        <v>17</v>
      </c>
      <c r="E171" s="3" t="s">
        <v>593</v>
      </c>
      <c r="F171" s="20" t="s">
        <v>19</v>
      </c>
      <c r="G171" s="32" t="s">
        <v>594</v>
      </c>
      <c r="H171" s="1" t="s">
        <v>595</v>
      </c>
      <c r="I171" s="1" t="s">
        <v>22</v>
      </c>
      <c r="J171" s="32" t="s">
        <v>594</v>
      </c>
      <c r="K171" s="3" t="s">
        <v>595</v>
      </c>
      <c r="L171" s="1" t="s">
        <v>22</v>
      </c>
      <c r="M171" s="45">
        <v>3704.4</v>
      </c>
      <c r="N171" s="34">
        <v>44013.0</v>
      </c>
      <c r="O171" s="34">
        <v>45107.0</v>
      </c>
      <c r="P171" s="24">
        <v>0.0</v>
      </c>
      <c r="Q171" s="45">
        <f t="shared" si="1"/>
        <v>3704.4</v>
      </c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</row>
    <row r="172" ht="49.5" customHeight="1">
      <c r="A172" s="1">
        <v>884.0</v>
      </c>
      <c r="B172" s="1" t="s">
        <v>596</v>
      </c>
      <c r="C172" s="17" t="s">
        <v>16</v>
      </c>
      <c r="D172" s="18" t="s">
        <v>17</v>
      </c>
      <c r="E172" s="3" t="s">
        <v>597</v>
      </c>
      <c r="F172" s="20" t="s">
        <v>84</v>
      </c>
      <c r="G172" s="32" t="s">
        <v>588</v>
      </c>
      <c r="H172" s="1" t="s">
        <v>589</v>
      </c>
      <c r="I172" s="1" t="s">
        <v>22</v>
      </c>
      <c r="J172" s="32" t="s">
        <v>588</v>
      </c>
      <c r="K172" s="3" t="s">
        <v>589</v>
      </c>
      <c r="L172" s="1" t="s">
        <v>22</v>
      </c>
      <c r="M172" s="45">
        <v>2268.0</v>
      </c>
      <c r="N172" s="34">
        <v>44096.0</v>
      </c>
      <c r="O172" s="34">
        <v>45189.0</v>
      </c>
      <c r="P172" s="24">
        <f>1976.28+6831.34</f>
        <v>8807.62</v>
      </c>
      <c r="Q172" s="45">
        <f t="shared" si="1"/>
        <v>-6539.62</v>
      </c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</row>
    <row r="173" ht="49.5" customHeight="1">
      <c r="A173" s="1">
        <v>886.0</v>
      </c>
      <c r="B173" s="1" t="s">
        <v>598</v>
      </c>
      <c r="C173" s="17" t="s">
        <v>16</v>
      </c>
      <c r="D173" s="18" t="s">
        <v>17</v>
      </c>
      <c r="E173" s="3" t="s">
        <v>599</v>
      </c>
      <c r="F173" s="20" t="s">
        <v>19</v>
      </c>
      <c r="G173" s="32" t="s">
        <v>556</v>
      </c>
      <c r="H173" s="1" t="s">
        <v>557</v>
      </c>
      <c r="I173" s="1" t="s">
        <v>22</v>
      </c>
      <c r="J173" s="32" t="s">
        <v>556</v>
      </c>
      <c r="K173" s="3" t="s">
        <v>557</v>
      </c>
      <c r="L173" s="1" t="s">
        <v>22</v>
      </c>
      <c r="M173" s="45">
        <v>5860.0</v>
      </c>
      <c r="N173" s="34">
        <v>43983.0</v>
      </c>
      <c r="O173" s="34">
        <v>45076.0</v>
      </c>
      <c r="P173" s="24">
        <f>135+945</f>
        <v>1080</v>
      </c>
      <c r="Q173" s="45">
        <f t="shared" si="1"/>
        <v>4780</v>
      </c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</row>
    <row r="174" ht="49.5" customHeight="1">
      <c r="A174" s="1">
        <v>898.0</v>
      </c>
      <c r="B174" s="1" t="s">
        <v>600</v>
      </c>
      <c r="C174" s="17" t="s">
        <v>16</v>
      </c>
      <c r="D174" s="18" t="s">
        <v>17</v>
      </c>
      <c r="E174" s="3" t="s">
        <v>601</v>
      </c>
      <c r="F174" s="20" t="s">
        <v>84</v>
      </c>
      <c r="G174" s="32" t="s">
        <v>414</v>
      </c>
      <c r="H174" s="1" t="s">
        <v>602</v>
      </c>
      <c r="I174" s="1" t="s">
        <v>22</v>
      </c>
      <c r="J174" s="32" t="s">
        <v>414</v>
      </c>
      <c r="K174" s="3" t="s">
        <v>602</v>
      </c>
      <c r="L174" s="1" t="s">
        <v>22</v>
      </c>
      <c r="M174" s="45">
        <v>8866.0</v>
      </c>
      <c r="N174" s="34">
        <v>44102.0</v>
      </c>
      <c r="O174" s="34">
        <v>45923.0</v>
      </c>
      <c r="P174" s="24">
        <f>1329.9+443.3</f>
        <v>1773.2</v>
      </c>
      <c r="Q174" s="45">
        <f t="shared" si="1"/>
        <v>7092.8</v>
      </c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</row>
    <row r="175" ht="49.5" customHeight="1">
      <c r="A175" s="1">
        <v>958.0</v>
      </c>
      <c r="B175" s="1">
        <v>8.524348281E9</v>
      </c>
      <c r="C175" s="17" t="s">
        <v>16</v>
      </c>
      <c r="D175" s="18" t="s">
        <v>17</v>
      </c>
      <c r="E175" s="3" t="s">
        <v>603</v>
      </c>
      <c r="F175" s="20" t="s">
        <v>27</v>
      </c>
      <c r="G175" s="1" t="s">
        <v>604</v>
      </c>
      <c r="H175" s="1" t="s">
        <v>605</v>
      </c>
      <c r="I175" s="1" t="s">
        <v>22</v>
      </c>
      <c r="J175" s="1">
        <v>1.4111311008E10</v>
      </c>
      <c r="K175" s="3" t="s">
        <v>606</v>
      </c>
      <c r="L175" s="1" t="s">
        <v>22</v>
      </c>
      <c r="M175" s="45">
        <v>75700.0</v>
      </c>
      <c r="N175" s="34">
        <v>44196.0</v>
      </c>
      <c r="O175" s="34">
        <v>45291.0</v>
      </c>
      <c r="P175" s="24">
        <v>0.0</v>
      </c>
      <c r="Q175" s="45">
        <f t="shared" si="1"/>
        <v>75700</v>
      </c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</row>
    <row r="176" ht="49.5" customHeight="1">
      <c r="A176" s="1">
        <v>962.0</v>
      </c>
      <c r="B176" s="1">
        <v>8.533308487E9</v>
      </c>
      <c r="C176" s="17" t="s">
        <v>16</v>
      </c>
      <c r="D176" s="18" t="s">
        <v>17</v>
      </c>
      <c r="E176" s="3" t="s">
        <v>607</v>
      </c>
      <c r="F176" s="20" t="s">
        <v>19</v>
      </c>
      <c r="G176" s="32" t="s">
        <v>61</v>
      </c>
      <c r="H176" s="1" t="s">
        <v>608</v>
      </c>
      <c r="I176" s="1" t="s">
        <v>22</v>
      </c>
      <c r="J176" s="32" t="s">
        <v>61</v>
      </c>
      <c r="K176" s="3" t="s">
        <v>608</v>
      </c>
      <c r="L176" s="1" t="s">
        <v>22</v>
      </c>
      <c r="M176" s="45">
        <v>42600.0</v>
      </c>
      <c r="N176" s="34">
        <v>43942.0</v>
      </c>
      <c r="O176" s="34">
        <v>45404.0</v>
      </c>
      <c r="P176" s="24">
        <v>18142.0</v>
      </c>
      <c r="Q176" s="45">
        <f t="shared" si="1"/>
        <v>24458</v>
      </c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</row>
    <row r="177" ht="49.5" customHeight="1">
      <c r="A177" s="1">
        <v>973.0</v>
      </c>
      <c r="B177" s="1" t="s">
        <v>609</v>
      </c>
      <c r="C177" s="17" t="s">
        <v>16</v>
      </c>
      <c r="D177" s="18" t="s">
        <v>17</v>
      </c>
      <c r="E177" s="3" t="s">
        <v>610</v>
      </c>
      <c r="F177" s="4" t="s">
        <v>611</v>
      </c>
      <c r="G177" s="1" t="s">
        <v>612</v>
      </c>
      <c r="H177" s="1" t="s">
        <v>613</v>
      </c>
      <c r="I177" s="1" t="s">
        <v>22</v>
      </c>
      <c r="J177" s="1" t="s">
        <v>614</v>
      </c>
      <c r="K177" s="3" t="s">
        <v>259</v>
      </c>
      <c r="L177" s="1" t="s">
        <v>22</v>
      </c>
      <c r="M177" s="45">
        <v>462672.0</v>
      </c>
      <c r="N177" s="34">
        <v>44267.0</v>
      </c>
      <c r="O177" s="34">
        <v>45362.0</v>
      </c>
      <c r="P177" s="24">
        <v>117427.95</v>
      </c>
      <c r="Q177" s="45">
        <f t="shared" si="1"/>
        <v>345244.05</v>
      </c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</row>
    <row r="178" ht="49.5" customHeight="1">
      <c r="A178" s="1">
        <v>1003.0</v>
      </c>
      <c r="B178" s="1" t="s">
        <v>615</v>
      </c>
      <c r="C178" s="17" t="s">
        <v>16</v>
      </c>
      <c r="D178" s="18" t="s">
        <v>17</v>
      </c>
      <c r="E178" s="3" t="s">
        <v>616</v>
      </c>
      <c r="F178" s="20" t="s">
        <v>19</v>
      </c>
      <c r="G178" s="1" t="s">
        <v>617</v>
      </c>
      <c r="H178" s="1" t="s">
        <v>618</v>
      </c>
      <c r="I178" s="1" t="s">
        <v>22</v>
      </c>
      <c r="J178" s="1" t="s">
        <v>617</v>
      </c>
      <c r="K178" s="3" t="s">
        <v>618</v>
      </c>
      <c r="L178" s="1" t="s">
        <v>22</v>
      </c>
      <c r="M178" s="1">
        <v>95.0</v>
      </c>
      <c r="N178" s="34">
        <v>44197.0</v>
      </c>
      <c r="O178" s="34">
        <v>45291.0</v>
      </c>
      <c r="P178" s="24">
        <v>0.0</v>
      </c>
      <c r="Q178" s="26">
        <f t="shared" si="1"/>
        <v>95</v>
      </c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</row>
    <row r="179" ht="49.5" customHeight="1">
      <c r="A179" s="1">
        <v>1005.0</v>
      </c>
      <c r="B179" s="1">
        <v>8.64756439E9</v>
      </c>
      <c r="C179" s="17" t="s">
        <v>16</v>
      </c>
      <c r="D179" s="18" t="s">
        <v>17</v>
      </c>
      <c r="E179" s="3" t="s">
        <v>619</v>
      </c>
      <c r="F179" s="20" t="s">
        <v>84</v>
      </c>
      <c r="G179" s="32" t="s">
        <v>199</v>
      </c>
      <c r="H179" s="1" t="s">
        <v>259</v>
      </c>
      <c r="I179" s="1" t="s">
        <v>22</v>
      </c>
      <c r="J179" s="32" t="s">
        <v>199</v>
      </c>
      <c r="K179" s="3" t="s">
        <v>259</v>
      </c>
      <c r="L179" s="1" t="s">
        <v>22</v>
      </c>
      <c r="M179" s="45">
        <v>43240.75</v>
      </c>
      <c r="N179" s="34">
        <v>44263.0</v>
      </c>
      <c r="O179" s="34">
        <v>45358.0</v>
      </c>
      <c r="P179" s="24">
        <v>42523.75</v>
      </c>
      <c r="Q179" s="45">
        <f t="shared" si="1"/>
        <v>717</v>
      </c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</row>
    <row r="180" ht="49.5" customHeight="1">
      <c r="A180" s="1">
        <v>1016.0</v>
      </c>
      <c r="B180" s="1" t="s">
        <v>620</v>
      </c>
      <c r="C180" s="17" t="s">
        <v>16</v>
      </c>
      <c r="D180" s="18" t="s">
        <v>17</v>
      </c>
      <c r="E180" s="3" t="s">
        <v>621</v>
      </c>
      <c r="F180" s="20" t="s">
        <v>19</v>
      </c>
      <c r="G180" s="32" t="s">
        <v>73</v>
      </c>
      <c r="H180" s="1" t="s">
        <v>74</v>
      </c>
      <c r="I180" s="1" t="s">
        <v>22</v>
      </c>
      <c r="J180" s="32" t="s">
        <v>73</v>
      </c>
      <c r="K180" s="3" t="s">
        <v>74</v>
      </c>
      <c r="L180" s="1" t="s">
        <v>22</v>
      </c>
      <c r="M180" s="45">
        <v>48066.44</v>
      </c>
      <c r="N180" s="34">
        <v>44263.0</v>
      </c>
      <c r="O180" s="34">
        <v>44992.0</v>
      </c>
      <c r="P180" s="24">
        <v>21518.94</v>
      </c>
      <c r="Q180" s="45">
        <f t="shared" si="1"/>
        <v>26547.5</v>
      </c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</row>
    <row r="181" ht="49.5" customHeight="1">
      <c r="A181" s="1">
        <v>1028.0</v>
      </c>
      <c r="B181" s="1" t="s">
        <v>622</v>
      </c>
      <c r="C181" s="17" t="s">
        <v>16</v>
      </c>
      <c r="D181" s="18" t="s">
        <v>17</v>
      </c>
      <c r="E181" s="3" t="s">
        <v>623</v>
      </c>
      <c r="F181" s="20" t="s">
        <v>19</v>
      </c>
      <c r="G181" s="32" t="s">
        <v>624</v>
      </c>
      <c r="H181" s="1" t="s">
        <v>625</v>
      </c>
      <c r="I181" s="1" t="s">
        <v>22</v>
      </c>
      <c r="J181" s="32" t="s">
        <v>624</v>
      </c>
      <c r="K181" s="3" t="s">
        <v>625</v>
      </c>
      <c r="L181" s="1" t="s">
        <v>22</v>
      </c>
      <c r="M181" s="45">
        <v>2220.0</v>
      </c>
      <c r="N181" s="34">
        <v>44263.0</v>
      </c>
      <c r="O181" s="34">
        <v>44992.0</v>
      </c>
      <c r="P181" s="24">
        <v>1360.8</v>
      </c>
      <c r="Q181" s="45">
        <f t="shared" si="1"/>
        <v>859.2</v>
      </c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</row>
    <row r="182" ht="49.5" customHeight="1">
      <c r="A182" s="1">
        <v>1053.0</v>
      </c>
      <c r="B182" s="1" t="s">
        <v>626</v>
      </c>
      <c r="C182" s="17" t="s">
        <v>16</v>
      </c>
      <c r="D182" s="18" t="s">
        <v>17</v>
      </c>
      <c r="E182" s="3" t="s">
        <v>627</v>
      </c>
      <c r="F182" s="20" t="s">
        <v>19</v>
      </c>
      <c r="G182" s="32" t="s">
        <v>566</v>
      </c>
      <c r="H182" s="1" t="s">
        <v>567</v>
      </c>
      <c r="I182" s="1" t="s">
        <v>22</v>
      </c>
      <c r="J182" s="32" t="s">
        <v>566</v>
      </c>
      <c r="K182" s="3" t="s">
        <v>567</v>
      </c>
      <c r="L182" s="1" t="s">
        <v>22</v>
      </c>
      <c r="M182" s="1">
        <v>422.4</v>
      </c>
      <c r="N182" s="34">
        <v>44287.0</v>
      </c>
      <c r="O182" s="34">
        <v>45015.0</v>
      </c>
      <c r="P182" s="24">
        <v>833.94</v>
      </c>
      <c r="Q182" s="26">
        <f t="shared" si="1"/>
        <v>-411.54</v>
      </c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</row>
    <row r="183" ht="152.25" customHeight="1">
      <c r="A183" s="1">
        <v>1065.0</v>
      </c>
      <c r="B183" s="1" t="s">
        <v>628</v>
      </c>
      <c r="C183" s="17" t="s">
        <v>16</v>
      </c>
      <c r="D183" s="18" t="s">
        <v>17</v>
      </c>
      <c r="E183" s="3" t="s">
        <v>629</v>
      </c>
      <c r="F183" s="4" t="s">
        <v>611</v>
      </c>
      <c r="G183" s="1" t="s">
        <v>630</v>
      </c>
      <c r="H183" s="3" t="s">
        <v>631</v>
      </c>
      <c r="I183" s="1" t="s">
        <v>22</v>
      </c>
      <c r="J183" s="32" t="s">
        <v>199</v>
      </c>
      <c r="K183" s="3" t="s">
        <v>259</v>
      </c>
      <c r="L183" s="1" t="s">
        <v>22</v>
      </c>
      <c r="M183" s="45">
        <v>391499.0</v>
      </c>
      <c r="N183" s="34">
        <v>44412.0</v>
      </c>
      <c r="O183" s="34">
        <v>45507.0</v>
      </c>
      <c r="P183" s="24">
        <v>0.0</v>
      </c>
      <c r="Q183" s="45">
        <f t="shared" si="1"/>
        <v>391499</v>
      </c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</row>
    <row r="184" ht="49.5" customHeight="1">
      <c r="A184" s="1">
        <v>1067.0</v>
      </c>
      <c r="B184" s="1" t="s">
        <v>632</v>
      </c>
      <c r="C184" s="17" t="s">
        <v>16</v>
      </c>
      <c r="D184" s="18" t="s">
        <v>17</v>
      </c>
      <c r="E184" s="3" t="s">
        <v>633</v>
      </c>
      <c r="F184" s="20" t="s">
        <v>19</v>
      </c>
      <c r="G184" s="1">
        <v>8.2968575E7</v>
      </c>
      <c r="H184" s="1" t="s">
        <v>634</v>
      </c>
      <c r="I184" s="1" t="s">
        <v>22</v>
      </c>
      <c r="J184" s="1">
        <v>8.2968575E7</v>
      </c>
      <c r="K184" s="3" t="s">
        <v>634</v>
      </c>
      <c r="L184" s="1" t="s">
        <v>22</v>
      </c>
      <c r="M184" s="1">
        <v>22.3</v>
      </c>
      <c r="N184" s="34">
        <v>44321.0</v>
      </c>
      <c r="O184" s="34">
        <v>45416.0</v>
      </c>
      <c r="P184" s="24">
        <v>0.0</v>
      </c>
      <c r="Q184" s="26">
        <f t="shared" si="1"/>
        <v>22.3</v>
      </c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</row>
    <row r="185" ht="49.5" customHeight="1">
      <c r="A185" s="1">
        <v>1070.0</v>
      </c>
      <c r="B185" s="1" t="s">
        <v>635</v>
      </c>
      <c r="C185" s="17" t="s">
        <v>16</v>
      </c>
      <c r="D185" s="18" t="s">
        <v>17</v>
      </c>
      <c r="E185" s="3" t="s">
        <v>636</v>
      </c>
      <c r="F185" s="20" t="s">
        <v>84</v>
      </c>
      <c r="G185" s="32" t="s">
        <v>199</v>
      </c>
      <c r="H185" s="1" t="s">
        <v>259</v>
      </c>
      <c r="I185" s="1" t="s">
        <v>22</v>
      </c>
      <c r="J185" s="32" t="s">
        <v>199</v>
      </c>
      <c r="K185" s="3" t="s">
        <v>259</v>
      </c>
      <c r="L185" s="1" t="s">
        <v>22</v>
      </c>
      <c r="M185" s="45">
        <v>100393.63</v>
      </c>
      <c r="N185" s="34">
        <v>44319.0</v>
      </c>
      <c r="O185" s="34">
        <v>45779.0</v>
      </c>
      <c r="P185" s="24">
        <v>90180.43</v>
      </c>
      <c r="Q185" s="45">
        <f t="shared" si="1"/>
        <v>10213.2</v>
      </c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</row>
    <row r="186" ht="49.5" customHeight="1">
      <c r="A186" s="1">
        <v>1078.0</v>
      </c>
      <c r="B186" s="1" t="s">
        <v>637</v>
      </c>
      <c r="C186" s="17" t="s">
        <v>16</v>
      </c>
      <c r="D186" s="18" t="s">
        <v>17</v>
      </c>
      <c r="E186" s="3" t="s">
        <v>638</v>
      </c>
      <c r="F186" s="20" t="s">
        <v>19</v>
      </c>
      <c r="G186" s="32" t="s">
        <v>195</v>
      </c>
      <c r="H186" s="1" t="s">
        <v>196</v>
      </c>
      <c r="I186" s="1" t="s">
        <v>22</v>
      </c>
      <c r="J186" s="32" t="s">
        <v>195</v>
      </c>
      <c r="K186" s="3" t="s">
        <v>196</v>
      </c>
      <c r="L186" s="1" t="s">
        <v>22</v>
      </c>
      <c r="M186" s="45">
        <v>73710.0</v>
      </c>
      <c r="N186" s="34">
        <v>44397.0</v>
      </c>
      <c r="O186" s="34">
        <v>45291.0</v>
      </c>
      <c r="P186" s="24">
        <v>25200.0</v>
      </c>
      <c r="Q186" s="45">
        <f t="shared" si="1"/>
        <v>48510</v>
      </c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</row>
    <row r="187" ht="49.5" customHeight="1">
      <c r="A187" s="1">
        <v>1086.0</v>
      </c>
      <c r="B187" s="1" t="s">
        <v>639</v>
      </c>
      <c r="C187" s="17" t="s">
        <v>16</v>
      </c>
      <c r="D187" s="18" t="s">
        <v>17</v>
      </c>
      <c r="E187" s="3" t="s">
        <v>640</v>
      </c>
      <c r="F187" s="20" t="s">
        <v>19</v>
      </c>
      <c r="G187" s="32" t="s">
        <v>641</v>
      </c>
      <c r="H187" s="1" t="s">
        <v>642</v>
      </c>
      <c r="I187" s="1" t="s">
        <v>22</v>
      </c>
      <c r="J187" s="32" t="s">
        <v>641</v>
      </c>
      <c r="K187" s="3" t="s">
        <v>642</v>
      </c>
      <c r="L187" s="1" t="s">
        <v>22</v>
      </c>
      <c r="M187" s="45">
        <v>20000.0</v>
      </c>
      <c r="N187" s="34">
        <v>44336.0</v>
      </c>
      <c r="O187" s="34">
        <v>45431.0</v>
      </c>
      <c r="P187" s="24">
        <v>0.0</v>
      </c>
      <c r="Q187" s="45">
        <f t="shared" si="1"/>
        <v>20000</v>
      </c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</row>
    <row r="188" ht="49.5" customHeight="1">
      <c r="A188" s="1">
        <v>1102.0</v>
      </c>
      <c r="B188" s="1" t="s">
        <v>643</v>
      </c>
      <c r="C188" s="17" t="s">
        <v>16</v>
      </c>
      <c r="D188" s="18" t="s">
        <v>17</v>
      </c>
      <c r="E188" s="3" t="s">
        <v>644</v>
      </c>
      <c r="F188" s="20" t="s">
        <v>19</v>
      </c>
      <c r="G188" s="32" t="s">
        <v>645</v>
      </c>
      <c r="H188" s="1" t="s">
        <v>646</v>
      </c>
      <c r="I188" s="1" t="s">
        <v>22</v>
      </c>
      <c r="J188" s="32" t="s">
        <v>645</v>
      </c>
      <c r="K188" s="3" t="s">
        <v>646</v>
      </c>
      <c r="L188" s="1" t="s">
        <v>22</v>
      </c>
      <c r="M188" s="45">
        <v>12260.0</v>
      </c>
      <c r="N188" s="34">
        <v>44389.0</v>
      </c>
      <c r="O188" s="34">
        <v>45118.0</v>
      </c>
      <c r="P188" s="24">
        <f>3863.5+4597.5</f>
        <v>8461</v>
      </c>
      <c r="Q188" s="45">
        <f t="shared" si="1"/>
        <v>3799</v>
      </c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</row>
    <row r="189" ht="49.5" customHeight="1">
      <c r="A189" s="1">
        <v>1106.0</v>
      </c>
      <c r="B189" s="1" t="s">
        <v>647</v>
      </c>
      <c r="C189" s="17" t="s">
        <v>16</v>
      </c>
      <c r="D189" s="18" t="s">
        <v>17</v>
      </c>
      <c r="E189" s="3" t="s">
        <v>648</v>
      </c>
      <c r="F189" s="20" t="s">
        <v>19</v>
      </c>
      <c r="G189" s="32" t="s">
        <v>199</v>
      </c>
      <c r="H189" s="1" t="s">
        <v>259</v>
      </c>
      <c r="I189" s="1" t="s">
        <v>22</v>
      </c>
      <c r="J189" s="32" t="s">
        <v>199</v>
      </c>
      <c r="K189" s="3" t="s">
        <v>259</v>
      </c>
      <c r="L189" s="1" t="s">
        <v>22</v>
      </c>
      <c r="M189" s="45">
        <v>21625.91</v>
      </c>
      <c r="N189" s="34">
        <v>44376.0</v>
      </c>
      <c r="O189" s="34">
        <v>45471.0</v>
      </c>
      <c r="P189" s="24">
        <v>19379.95</v>
      </c>
      <c r="Q189" s="45">
        <f t="shared" si="1"/>
        <v>2245.96</v>
      </c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</row>
    <row r="190" ht="49.5" customHeight="1">
      <c r="A190" s="1">
        <v>1107.0</v>
      </c>
      <c r="B190" s="1" t="s">
        <v>649</v>
      </c>
      <c r="C190" s="17" t="s">
        <v>16</v>
      </c>
      <c r="D190" s="18" t="s">
        <v>17</v>
      </c>
      <c r="E190" s="3" t="s">
        <v>650</v>
      </c>
      <c r="F190" s="20" t="s">
        <v>19</v>
      </c>
      <c r="G190" s="32" t="s">
        <v>584</v>
      </c>
      <c r="H190" s="1" t="s">
        <v>585</v>
      </c>
      <c r="I190" s="1" t="s">
        <v>22</v>
      </c>
      <c r="J190" s="32" t="s">
        <v>584</v>
      </c>
      <c r="K190" s="3" t="s">
        <v>585</v>
      </c>
      <c r="L190" s="1" t="s">
        <v>22</v>
      </c>
      <c r="M190" s="45">
        <v>77800.0</v>
      </c>
      <c r="N190" s="34">
        <v>44418.0</v>
      </c>
      <c r="O190" s="34">
        <v>45513.0</v>
      </c>
      <c r="P190" s="24">
        <v>77800.0</v>
      </c>
      <c r="Q190" s="45">
        <f t="shared" si="1"/>
        <v>0</v>
      </c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</row>
    <row r="191" ht="49.5" customHeight="1">
      <c r="A191" s="1">
        <v>1108.0</v>
      </c>
      <c r="B191" s="1">
        <v>8.811848701E9</v>
      </c>
      <c r="C191" s="17" t="s">
        <v>16</v>
      </c>
      <c r="D191" s="18" t="s">
        <v>17</v>
      </c>
      <c r="E191" s="3" t="s">
        <v>651</v>
      </c>
      <c r="F191" s="20" t="s">
        <v>19</v>
      </c>
      <c r="G191" s="32" t="s">
        <v>85</v>
      </c>
      <c r="H191" s="1" t="s">
        <v>86</v>
      </c>
      <c r="I191" s="1" t="s">
        <v>22</v>
      </c>
      <c r="J191" s="32" t="s">
        <v>85</v>
      </c>
      <c r="K191" s="3" t="s">
        <v>86</v>
      </c>
      <c r="L191" s="1" t="s">
        <v>22</v>
      </c>
      <c r="M191" s="45">
        <v>47500.0</v>
      </c>
      <c r="N191" s="34">
        <v>44459.0</v>
      </c>
      <c r="O191" s="34">
        <v>45554.0</v>
      </c>
      <c r="P191" s="24">
        <v>47500.0</v>
      </c>
      <c r="Q191" s="45">
        <f t="shared" si="1"/>
        <v>0</v>
      </c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</row>
    <row r="192" ht="49.5" customHeight="1">
      <c r="A192" s="1">
        <v>1110.0</v>
      </c>
      <c r="B192" s="1" t="s">
        <v>652</v>
      </c>
      <c r="C192" s="17" t="s">
        <v>16</v>
      </c>
      <c r="D192" s="18" t="s">
        <v>17</v>
      </c>
      <c r="E192" s="3" t="s">
        <v>653</v>
      </c>
      <c r="F192" s="20" t="s">
        <v>84</v>
      </c>
      <c r="G192" s="32" t="s">
        <v>199</v>
      </c>
      <c r="H192" s="1" t="s">
        <v>259</v>
      </c>
      <c r="I192" s="1" t="s">
        <v>22</v>
      </c>
      <c r="J192" s="32" t="s">
        <v>199</v>
      </c>
      <c r="K192" s="3" t="s">
        <v>259</v>
      </c>
      <c r="L192" s="1" t="s">
        <v>22</v>
      </c>
      <c r="M192" s="45">
        <v>148977.36</v>
      </c>
      <c r="N192" s="34">
        <v>44376.0</v>
      </c>
      <c r="O192" s="34">
        <v>45471.0</v>
      </c>
      <c r="P192" s="24">
        <v>49659.12</v>
      </c>
      <c r="Q192" s="45">
        <f t="shared" si="1"/>
        <v>99318.24</v>
      </c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</row>
    <row r="193" ht="49.5" customHeight="1">
      <c r="A193" s="1">
        <v>1116.0</v>
      </c>
      <c r="B193" s="1" t="s">
        <v>654</v>
      </c>
      <c r="C193" s="17" t="s">
        <v>16</v>
      </c>
      <c r="D193" s="18" t="s">
        <v>17</v>
      </c>
      <c r="E193" s="3" t="s">
        <v>655</v>
      </c>
      <c r="F193" s="20" t="s">
        <v>19</v>
      </c>
      <c r="G193" s="32" t="s">
        <v>594</v>
      </c>
      <c r="H193" s="1" t="s">
        <v>595</v>
      </c>
      <c r="I193" s="1" t="s">
        <v>22</v>
      </c>
      <c r="J193" s="32" t="s">
        <v>594</v>
      </c>
      <c r="K193" s="3" t="s">
        <v>595</v>
      </c>
      <c r="L193" s="1" t="s">
        <v>22</v>
      </c>
      <c r="M193" s="45">
        <v>5119.0</v>
      </c>
      <c r="N193" s="34">
        <v>44406.0</v>
      </c>
      <c r="O193" s="34">
        <v>45135.0</v>
      </c>
      <c r="P193" s="24">
        <v>0.0</v>
      </c>
      <c r="Q193" s="45">
        <f t="shared" si="1"/>
        <v>5119</v>
      </c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</row>
    <row r="194" ht="49.5" customHeight="1">
      <c r="A194" s="1">
        <v>1121.0</v>
      </c>
      <c r="B194" s="1" t="s">
        <v>656</v>
      </c>
      <c r="C194" s="17" t="s">
        <v>16</v>
      </c>
      <c r="D194" s="18" t="s">
        <v>17</v>
      </c>
      <c r="E194" s="3" t="s">
        <v>657</v>
      </c>
      <c r="F194" s="20" t="s">
        <v>19</v>
      </c>
      <c r="G194" s="32" t="s">
        <v>187</v>
      </c>
      <c r="H194" s="1" t="s">
        <v>188</v>
      </c>
      <c r="I194" s="1" t="s">
        <v>22</v>
      </c>
      <c r="J194" s="32" t="s">
        <v>187</v>
      </c>
      <c r="K194" s="3" t="s">
        <v>188</v>
      </c>
      <c r="L194" s="1" t="s">
        <v>22</v>
      </c>
      <c r="M194" s="45">
        <v>8980.0</v>
      </c>
      <c r="N194" s="34">
        <v>44453.0</v>
      </c>
      <c r="O194" s="34">
        <v>45182.0</v>
      </c>
      <c r="P194" s="24">
        <v>0.0</v>
      </c>
      <c r="Q194" s="45">
        <f t="shared" si="1"/>
        <v>8980</v>
      </c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</row>
    <row r="195" ht="49.5" customHeight="1">
      <c r="A195" s="1">
        <v>1134.0</v>
      </c>
      <c r="B195" s="1" t="s">
        <v>658</v>
      </c>
      <c r="C195" s="17" t="s">
        <v>16</v>
      </c>
      <c r="D195" s="18" t="s">
        <v>17</v>
      </c>
      <c r="E195" s="3" t="s">
        <v>659</v>
      </c>
      <c r="F195" s="20" t="s">
        <v>19</v>
      </c>
      <c r="G195" s="32" t="s">
        <v>624</v>
      </c>
      <c r="H195" s="1" t="s">
        <v>625</v>
      </c>
      <c r="I195" s="1" t="s">
        <v>22</v>
      </c>
      <c r="J195" s="32" t="s">
        <v>624</v>
      </c>
      <c r="K195" s="3" t="s">
        <v>625</v>
      </c>
      <c r="L195" s="1" t="s">
        <v>22</v>
      </c>
      <c r="M195" s="45">
        <v>33600.0</v>
      </c>
      <c r="N195" s="34">
        <v>44470.0</v>
      </c>
      <c r="O195" s="34">
        <v>45199.0</v>
      </c>
      <c r="P195" s="24">
        <v>4200.0</v>
      </c>
      <c r="Q195" s="45">
        <f t="shared" si="1"/>
        <v>29400</v>
      </c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</row>
    <row r="196" ht="49.5" customHeight="1">
      <c r="A196" s="1">
        <v>1141.0</v>
      </c>
      <c r="B196" s="1" t="s">
        <v>660</v>
      </c>
      <c r="C196" s="17" t="s">
        <v>16</v>
      </c>
      <c r="D196" s="18" t="s">
        <v>17</v>
      </c>
      <c r="E196" s="3" t="s">
        <v>661</v>
      </c>
      <c r="F196" s="20" t="s">
        <v>19</v>
      </c>
      <c r="G196" s="32" t="s">
        <v>662</v>
      </c>
      <c r="H196" s="1" t="s">
        <v>663</v>
      </c>
      <c r="I196" s="1" t="s">
        <v>22</v>
      </c>
      <c r="J196" s="32" t="s">
        <v>662</v>
      </c>
      <c r="K196" s="3" t="s">
        <v>663</v>
      </c>
      <c r="L196" s="1" t="s">
        <v>22</v>
      </c>
      <c r="M196" s="45">
        <v>1658.0</v>
      </c>
      <c r="N196" s="34">
        <v>44470.0</v>
      </c>
      <c r="O196" s="34">
        <v>45199.0</v>
      </c>
      <c r="P196" s="24">
        <v>78.0</v>
      </c>
      <c r="Q196" s="45">
        <f t="shared" si="1"/>
        <v>1580</v>
      </c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</row>
    <row r="197" ht="49.5" customHeight="1">
      <c r="A197" s="1">
        <v>1142.0</v>
      </c>
      <c r="B197" s="1" t="s">
        <v>664</v>
      </c>
      <c r="C197" s="17" t="s">
        <v>16</v>
      </c>
      <c r="D197" s="18" t="s">
        <v>17</v>
      </c>
      <c r="E197" s="3" t="s">
        <v>665</v>
      </c>
      <c r="F197" s="20" t="s">
        <v>19</v>
      </c>
      <c r="G197" s="32" t="s">
        <v>118</v>
      </c>
      <c r="H197" s="1" t="s">
        <v>119</v>
      </c>
      <c r="I197" s="1" t="s">
        <v>22</v>
      </c>
      <c r="J197" s="32" t="s">
        <v>118</v>
      </c>
      <c r="K197" s="3" t="s">
        <v>119</v>
      </c>
      <c r="L197" s="1" t="s">
        <v>22</v>
      </c>
      <c r="M197" s="1">
        <v>210.0</v>
      </c>
      <c r="N197" s="34">
        <v>44472.0</v>
      </c>
      <c r="O197" s="34">
        <v>45567.0</v>
      </c>
      <c r="P197" s="24">
        <v>0.0</v>
      </c>
      <c r="Q197" s="26">
        <f t="shared" si="1"/>
        <v>210</v>
      </c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</row>
    <row r="198" ht="49.5" customHeight="1">
      <c r="A198" s="1">
        <v>1151.0</v>
      </c>
      <c r="B198" s="1" t="s">
        <v>666</v>
      </c>
      <c r="C198" s="17" t="s">
        <v>16</v>
      </c>
      <c r="D198" s="18" t="s">
        <v>17</v>
      </c>
      <c r="E198" s="3" t="s">
        <v>667</v>
      </c>
      <c r="F198" s="20" t="s">
        <v>19</v>
      </c>
      <c r="G198" s="32" t="s">
        <v>199</v>
      </c>
      <c r="H198" s="1" t="s">
        <v>259</v>
      </c>
      <c r="I198" s="1" t="s">
        <v>22</v>
      </c>
      <c r="J198" s="32" t="s">
        <v>199</v>
      </c>
      <c r="K198" s="3" t="s">
        <v>259</v>
      </c>
      <c r="L198" s="1" t="s">
        <v>22</v>
      </c>
      <c r="M198" s="45">
        <v>64540.0</v>
      </c>
      <c r="N198" s="34">
        <v>44508.0</v>
      </c>
      <c r="O198" s="34">
        <v>45603.0</v>
      </c>
      <c r="P198" s="24">
        <v>0.0</v>
      </c>
      <c r="Q198" s="45">
        <f t="shared" si="1"/>
        <v>64540</v>
      </c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</row>
    <row r="199" ht="49.5" customHeight="1">
      <c r="A199" s="1">
        <v>1165.0</v>
      </c>
      <c r="B199" s="1" t="s">
        <v>668</v>
      </c>
      <c r="C199" s="17" t="s">
        <v>16</v>
      </c>
      <c r="D199" s="18" t="s">
        <v>17</v>
      </c>
      <c r="E199" s="3" t="s">
        <v>669</v>
      </c>
      <c r="F199" s="20" t="s">
        <v>84</v>
      </c>
      <c r="G199" s="1" t="s">
        <v>670</v>
      </c>
      <c r="H199" s="1" t="s">
        <v>671</v>
      </c>
      <c r="I199" s="1" t="s">
        <v>212</v>
      </c>
      <c r="J199" s="1" t="s">
        <v>670</v>
      </c>
      <c r="K199" s="3" t="s">
        <v>671</v>
      </c>
      <c r="L199" s="1" t="s">
        <v>212</v>
      </c>
      <c r="M199" s="45">
        <v>26673.18</v>
      </c>
      <c r="N199" s="34">
        <v>44515.0</v>
      </c>
      <c r="O199" s="34">
        <v>45975.0</v>
      </c>
      <c r="P199" s="24">
        <v>26673.18</v>
      </c>
      <c r="Q199" s="45">
        <f t="shared" si="1"/>
        <v>0</v>
      </c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</row>
    <row r="200" ht="49.5" customHeight="1">
      <c r="A200" s="1">
        <v>1185.0</v>
      </c>
      <c r="B200" s="1" t="s">
        <v>672</v>
      </c>
      <c r="C200" s="17" t="s">
        <v>16</v>
      </c>
      <c r="D200" s="18" t="s">
        <v>17</v>
      </c>
      <c r="E200" s="3" t="s">
        <v>673</v>
      </c>
      <c r="F200" s="20" t="s">
        <v>19</v>
      </c>
      <c r="G200" s="32" t="s">
        <v>662</v>
      </c>
      <c r="H200" s="1" t="s">
        <v>663</v>
      </c>
      <c r="I200" s="1" t="s">
        <v>22</v>
      </c>
      <c r="J200" s="32" t="s">
        <v>662</v>
      </c>
      <c r="K200" s="3" t="s">
        <v>663</v>
      </c>
      <c r="L200" s="1" t="s">
        <v>22</v>
      </c>
      <c r="M200" s="45">
        <v>3316.0</v>
      </c>
      <c r="N200" s="34">
        <v>44562.0</v>
      </c>
      <c r="O200" s="46">
        <v>45291.0</v>
      </c>
      <c r="P200" s="24">
        <v>1370.0</v>
      </c>
      <c r="Q200" s="45">
        <f t="shared" si="1"/>
        <v>1946</v>
      </c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</row>
    <row r="201" ht="49.5" customHeight="1">
      <c r="A201" s="1">
        <v>1197.0</v>
      </c>
      <c r="B201" s="1" t="s">
        <v>674</v>
      </c>
      <c r="C201" s="17" t="s">
        <v>16</v>
      </c>
      <c r="D201" s="18" t="s">
        <v>17</v>
      </c>
      <c r="E201" s="3" t="s">
        <v>675</v>
      </c>
      <c r="F201" s="20" t="s">
        <v>19</v>
      </c>
      <c r="G201" s="32" t="s">
        <v>384</v>
      </c>
      <c r="H201" s="1" t="s">
        <v>676</v>
      </c>
      <c r="I201" s="1" t="s">
        <v>22</v>
      </c>
      <c r="J201" s="32" t="s">
        <v>384</v>
      </c>
      <c r="K201" s="3" t="s">
        <v>676</v>
      </c>
      <c r="L201" s="1" t="s">
        <v>22</v>
      </c>
      <c r="M201" s="45">
        <v>47735.0</v>
      </c>
      <c r="N201" s="34">
        <v>44561.0</v>
      </c>
      <c r="O201" s="34">
        <v>45657.0</v>
      </c>
      <c r="P201" s="24">
        <f>17800+8578.5</f>
        <v>26378.5</v>
      </c>
      <c r="Q201" s="45">
        <f t="shared" si="1"/>
        <v>21356.5</v>
      </c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</row>
    <row r="202" ht="49.5" customHeight="1">
      <c r="A202" s="1">
        <v>1199.0</v>
      </c>
      <c r="B202" s="1">
        <v>9.043381216E9</v>
      </c>
      <c r="C202" s="17" t="s">
        <v>16</v>
      </c>
      <c r="D202" s="18" t="s">
        <v>17</v>
      </c>
      <c r="E202" s="3" t="s">
        <v>677</v>
      </c>
      <c r="F202" s="20" t="s">
        <v>19</v>
      </c>
      <c r="G202" s="32" t="s">
        <v>199</v>
      </c>
      <c r="H202" s="1" t="s">
        <v>259</v>
      </c>
      <c r="I202" s="1" t="s">
        <v>22</v>
      </c>
      <c r="J202" s="32" t="s">
        <v>199</v>
      </c>
      <c r="K202" s="3" t="s">
        <v>259</v>
      </c>
      <c r="L202" s="1" t="s">
        <v>22</v>
      </c>
      <c r="M202" s="45">
        <v>59608.0</v>
      </c>
      <c r="N202" s="34">
        <v>44547.0</v>
      </c>
      <c r="O202" s="34">
        <v>45276.0</v>
      </c>
      <c r="P202" s="24">
        <v>41294.97</v>
      </c>
      <c r="Q202" s="45">
        <f t="shared" si="1"/>
        <v>18313.03</v>
      </c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</row>
    <row r="203" ht="49.5" customHeight="1">
      <c r="A203" s="1">
        <v>1202.0</v>
      </c>
      <c r="B203" s="1" t="s">
        <v>678</v>
      </c>
      <c r="C203" s="17" t="s">
        <v>16</v>
      </c>
      <c r="D203" s="18" t="s">
        <v>17</v>
      </c>
      <c r="E203" s="3" t="s">
        <v>679</v>
      </c>
      <c r="F203" s="20" t="s">
        <v>19</v>
      </c>
      <c r="G203" s="32" t="s">
        <v>624</v>
      </c>
      <c r="H203" s="1" t="s">
        <v>625</v>
      </c>
      <c r="I203" s="1" t="s">
        <v>22</v>
      </c>
      <c r="J203" s="1"/>
      <c r="K203" s="47" t="s">
        <v>680</v>
      </c>
      <c r="L203" s="1" t="s">
        <v>22</v>
      </c>
      <c r="M203" s="45">
        <v>59016.4</v>
      </c>
      <c r="N203" s="34">
        <v>44562.0</v>
      </c>
      <c r="O203" s="34">
        <v>46387.0</v>
      </c>
      <c r="P203" s="24">
        <v>243.74</v>
      </c>
      <c r="Q203" s="45">
        <f t="shared" si="1"/>
        <v>58772.66</v>
      </c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</row>
    <row r="204" ht="49.5" customHeight="1">
      <c r="A204" s="1">
        <v>1203.0</v>
      </c>
      <c r="B204" s="1" t="s">
        <v>681</v>
      </c>
      <c r="C204" s="17" t="s">
        <v>16</v>
      </c>
      <c r="D204" s="18" t="s">
        <v>17</v>
      </c>
      <c r="E204" s="3" t="s">
        <v>682</v>
      </c>
      <c r="F204" s="20" t="s">
        <v>19</v>
      </c>
      <c r="G204" s="32" t="s">
        <v>683</v>
      </c>
      <c r="H204" s="1" t="s">
        <v>684</v>
      </c>
      <c r="I204" s="1" t="s">
        <v>22</v>
      </c>
      <c r="J204" s="32" t="s">
        <v>683</v>
      </c>
      <c r="K204" s="3" t="s">
        <v>684</v>
      </c>
      <c r="L204" s="1" t="s">
        <v>22</v>
      </c>
      <c r="M204" s="45">
        <v>30662.0</v>
      </c>
      <c r="N204" s="34">
        <v>44561.0</v>
      </c>
      <c r="O204" s="34">
        <v>46387.0</v>
      </c>
      <c r="P204" s="24">
        <v>0.0</v>
      </c>
      <c r="Q204" s="45">
        <f t="shared" si="1"/>
        <v>30662</v>
      </c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</row>
    <row r="205" ht="49.5" customHeight="1">
      <c r="A205" s="1">
        <v>1205.0</v>
      </c>
      <c r="B205" s="1">
        <v>9.051528533E9</v>
      </c>
      <c r="C205" s="17" t="s">
        <v>16</v>
      </c>
      <c r="D205" s="18" t="s">
        <v>17</v>
      </c>
      <c r="E205" s="3" t="s">
        <v>685</v>
      </c>
      <c r="F205" s="20" t="s">
        <v>84</v>
      </c>
      <c r="G205" s="32" t="s">
        <v>199</v>
      </c>
      <c r="H205" s="1" t="s">
        <v>259</v>
      </c>
      <c r="I205" s="1" t="s">
        <v>22</v>
      </c>
      <c r="J205" s="32" t="s">
        <v>199</v>
      </c>
      <c r="K205" s="3" t="s">
        <v>259</v>
      </c>
      <c r="L205" s="1" t="s">
        <v>22</v>
      </c>
      <c r="M205" s="45">
        <v>65061.6</v>
      </c>
      <c r="N205" s="34">
        <v>44561.0</v>
      </c>
      <c r="O205" s="34">
        <v>45471.0</v>
      </c>
      <c r="P205" s="24">
        <v>0.0</v>
      </c>
      <c r="Q205" s="45">
        <f t="shared" si="1"/>
        <v>65061.6</v>
      </c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</row>
    <row r="206" ht="49.5" customHeight="1">
      <c r="A206" s="1">
        <v>1210.0</v>
      </c>
      <c r="B206" s="1" t="s">
        <v>686</v>
      </c>
      <c r="C206" s="17" t="s">
        <v>16</v>
      </c>
      <c r="D206" s="18" t="s">
        <v>17</v>
      </c>
      <c r="E206" s="3" t="s">
        <v>687</v>
      </c>
      <c r="F206" s="20" t="s">
        <v>19</v>
      </c>
      <c r="G206" s="32" t="s">
        <v>688</v>
      </c>
      <c r="H206" s="1" t="s">
        <v>689</v>
      </c>
      <c r="I206" s="1" t="s">
        <v>22</v>
      </c>
      <c r="J206" s="32" t="s">
        <v>688</v>
      </c>
      <c r="K206" s="3" t="s">
        <v>689</v>
      </c>
      <c r="L206" s="1" t="s">
        <v>22</v>
      </c>
      <c r="M206" s="45">
        <v>23850.0</v>
      </c>
      <c r="N206" s="34">
        <v>44562.0</v>
      </c>
      <c r="O206" s="34">
        <v>45291.0</v>
      </c>
      <c r="P206" s="24">
        <v>0.0</v>
      </c>
      <c r="Q206" s="45">
        <f t="shared" si="1"/>
        <v>23850</v>
      </c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</row>
    <row r="207" ht="15.75" customHeight="1">
      <c r="A207" s="1"/>
      <c r="B207" s="1"/>
      <c r="C207" s="2"/>
      <c r="D207" s="1"/>
      <c r="E207" s="3"/>
      <c r="F207" s="4"/>
      <c r="G207" s="1"/>
      <c r="H207" s="1"/>
      <c r="I207" s="1"/>
      <c r="J207" s="1"/>
      <c r="K207" s="3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</row>
    <row r="208" ht="15.75" customHeight="1">
      <c r="A208" s="1"/>
      <c r="B208" s="1"/>
      <c r="C208" s="2"/>
      <c r="D208" s="1"/>
      <c r="E208" s="3"/>
      <c r="F208" s="4"/>
      <c r="G208" s="1"/>
      <c r="H208" s="1"/>
      <c r="I208" s="1"/>
      <c r="J208" s="1"/>
      <c r="K208" s="3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</row>
    <row r="209" ht="15.75" customHeight="1">
      <c r="A209" s="1"/>
      <c r="B209" s="1"/>
      <c r="C209" s="2"/>
      <c r="D209" s="1"/>
      <c r="E209" s="3"/>
      <c r="F209" s="4"/>
      <c r="G209" s="1"/>
      <c r="H209" s="1"/>
      <c r="I209" s="1"/>
      <c r="J209" s="1"/>
      <c r="K209" s="3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</row>
    <row r="210" ht="15.75" customHeight="1">
      <c r="A210" s="1"/>
      <c r="B210" s="1"/>
      <c r="C210" s="2"/>
      <c r="D210" s="1"/>
      <c r="E210" s="3"/>
      <c r="F210" s="4"/>
      <c r="G210" s="1"/>
      <c r="H210" s="1"/>
      <c r="I210" s="1"/>
      <c r="J210" s="1"/>
      <c r="K210" s="3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</row>
    <row r="211" ht="15.75" customHeight="1">
      <c r="A211" s="1"/>
      <c r="B211" s="1"/>
      <c r="C211" s="2"/>
      <c r="D211" s="1"/>
      <c r="E211" s="3"/>
      <c r="F211" s="4"/>
      <c r="G211" s="1"/>
      <c r="H211" s="1"/>
      <c r="I211" s="1"/>
      <c r="J211" s="1"/>
      <c r="K211" s="3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</row>
    <row r="212" ht="15.75" customHeight="1">
      <c r="A212" s="1"/>
      <c r="B212" s="1"/>
      <c r="C212" s="2"/>
      <c r="D212" s="1"/>
      <c r="E212" s="3"/>
      <c r="F212" s="4"/>
      <c r="G212" s="1"/>
      <c r="H212" s="1"/>
      <c r="I212" s="1"/>
      <c r="J212" s="1"/>
      <c r="K212" s="3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</row>
    <row r="213" ht="15.75" customHeight="1">
      <c r="A213" s="1"/>
      <c r="B213" s="1"/>
      <c r="C213" s="2"/>
      <c r="D213" s="1"/>
      <c r="E213" s="3"/>
      <c r="F213" s="4"/>
      <c r="G213" s="1"/>
      <c r="H213" s="1"/>
      <c r="I213" s="1"/>
      <c r="J213" s="1"/>
      <c r="K213" s="3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</row>
    <row r="214" ht="15.75" customHeight="1">
      <c r="A214" s="1"/>
      <c r="B214" s="1"/>
      <c r="C214" s="2"/>
      <c r="D214" s="1"/>
      <c r="E214" s="3"/>
      <c r="F214" s="4"/>
      <c r="G214" s="1"/>
      <c r="H214" s="1"/>
      <c r="I214" s="1"/>
      <c r="J214" s="1"/>
      <c r="K214" s="3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</row>
    <row r="215" ht="15.75" customHeight="1">
      <c r="A215" s="1"/>
      <c r="B215" s="1"/>
      <c r="C215" s="2"/>
      <c r="D215" s="1"/>
      <c r="E215" s="3"/>
      <c r="F215" s="4"/>
      <c r="G215" s="1"/>
      <c r="H215" s="1"/>
      <c r="I215" s="1"/>
      <c r="J215" s="1"/>
      <c r="K215" s="3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</row>
    <row r="216" ht="15.75" customHeight="1">
      <c r="A216" s="1"/>
      <c r="B216" s="1"/>
      <c r="C216" s="2"/>
      <c r="D216" s="1"/>
      <c r="E216" s="3"/>
      <c r="F216" s="4"/>
      <c r="G216" s="1"/>
      <c r="H216" s="1"/>
      <c r="I216" s="1"/>
      <c r="J216" s="1"/>
      <c r="K216" s="3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</row>
    <row r="217" ht="15.75" customHeight="1">
      <c r="A217" s="1"/>
      <c r="B217" s="1"/>
      <c r="C217" s="2"/>
      <c r="D217" s="1"/>
      <c r="E217" s="3"/>
      <c r="F217" s="4"/>
      <c r="G217" s="1"/>
      <c r="H217" s="1"/>
      <c r="I217" s="1"/>
      <c r="J217" s="1"/>
      <c r="K217" s="3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</row>
    <row r="218" ht="15.75" customHeight="1">
      <c r="A218" s="1"/>
      <c r="B218" s="1"/>
      <c r="C218" s="2"/>
      <c r="D218" s="1"/>
      <c r="E218" s="3"/>
      <c r="F218" s="4"/>
      <c r="G218" s="1"/>
      <c r="H218" s="1"/>
      <c r="I218" s="1"/>
      <c r="J218" s="1"/>
      <c r="K218" s="3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</row>
    <row r="219" ht="15.75" customHeight="1">
      <c r="A219" s="1"/>
      <c r="B219" s="1"/>
      <c r="C219" s="2"/>
      <c r="D219" s="1"/>
      <c r="E219" s="3"/>
      <c r="F219" s="4"/>
      <c r="G219" s="1"/>
      <c r="H219" s="1"/>
      <c r="I219" s="1"/>
      <c r="J219" s="1"/>
      <c r="K219" s="3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</row>
    <row r="220" ht="15.75" customHeight="1">
      <c r="A220" s="1"/>
      <c r="B220" s="1"/>
      <c r="C220" s="2"/>
      <c r="D220" s="1"/>
      <c r="E220" s="3"/>
      <c r="F220" s="4"/>
      <c r="G220" s="1"/>
      <c r="H220" s="1"/>
      <c r="I220" s="1"/>
      <c r="J220" s="1"/>
      <c r="K220" s="3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</row>
    <row r="221" ht="15.75" customHeight="1">
      <c r="A221" s="1"/>
      <c r="B221" s="1"/>
      <c r="C221" s="2"/>
      <c r="D221" s="1"/>
      <c r="E221" s="3"/>
      <c r="F221" s="4"/>
      <c r="G221" s="1"/>
      <c r="H221" s="1"/>
      <c r="I221" s="1"/>
      <c r="J221" s="1"/>
      <c r="K221" s="3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</row>
    <row r="222" ht="15.75" customHeight="1">
      <c r="A222" s="1"/>
      <c r="B222" s="1"/>
      <c r="C222" s="2"/>
      <c r="D222" s="1"/>
      <c r="E222" s="3"/>
      <c r="F222" s="4"/>
      <c r="G222" s="1"/>
      <c r="H222" s="1"/>
      <c r="I222" s="1"/>
      <c r="J222" s="1"/>
      <c r="K222" s="3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</row>
    <row r="223" ht="15.75" customHeight="1">
      <c r="A223" s="1"/>
      <c r="B223" s="1"/>
      <c r="C223" s="2"/>
      <c r="D223" s="1"/>
      <c r="E223" s="3"/>
      <c r="F223" s="4"/>
      <c r="G223" s="1"/>
      <c r="H223" s="1"/>
      <c r="I223" s="1"/>
      <c r="J223" s="1"/>
      <c r="K223" s="3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</row>
    <row r="224" ht="15.75" customHeight="1">
      <c r="A224" s="1"/>
      <c r="B224" s="1"/>
      <c r="C224" s="2"/>
      <c r="D224" s="1"/>
      <c r="E224" s="3"/>
      <c r="F224" s="4"/>
      <c r="G224" s="1"/>
      <c r="H224" s="1"/>
      <c r="I224" s="1"/>
      <c r="J224" s="1"/>
      <c r="K224" s="3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</row>
    <row r="225" ht="15.75" customHeight="1">
      <c r="A225" s="1"/>
      <c r="B225" s="1"/>
      <c r="C225" s="2"/>
      <c r="D225" s="1"/>
      <c r="E225" s="3"/>
      <c r="F225" s="4"/>
      <c r="G225" s="1"/>
      <c r="H225" s="1"/>
      <c r="I225" s="1"/>
      <c r="J225" s="1"/>
      <c r="K225" s="3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</row>
    <row r="226" ht="15.75" customHeight="1">
      <c r="A226" s="1"/>
      <c r="B226" s="1"/>
      <c r="C226" s="2"/>
      <c r="D226" s="1"/>
      <c r="E226" s="3"/>
      <c r="F226" s="4"/>
      <c r="G226" s="1"/>
      <c r="H226" s="1"/>
      <c r="I226" s="1"/>
      <c r="J226" s="1"/>
      <c r="K226" s="3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</row>
    <row r="227" ht="15.75" customHeight="1">
      <c r="A227" s="1"/>
      <c r="B227" s="1"/>
      <c r="C227" s="2"/>
      <c r="D227" s="1"/>
      <c r="E227" s="3"/>
      <c r="F227" s="4"/>
      <c r="G227" s="1"/>
      <c r="H227" s="1"/>
      <c r="I227" s="1"/>
      <c r="J227" s="1"/>
      <c r="K227" s="3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</row>
    <row r="228" ht="15.75" customHeight="1">
      <c r="A228" s="1"/>
      <c r="B228" s="1"/>
      <c r="C228" s="2"/>
      <c r="D228" s="1"/>
      <c r="E228" s="3"/>
      <c r="F228" s="4"/>
      <c r="G228" s="1"/>
      <c r="H228" s="1"/>
      <c r="I228" s="1"/>
      <c r="J228" s="1"/>
      <c r="K228" s="3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</row>
    <row r="229" ht="15.75" customHeight="1">
      <c r="A229" s="1"/>
      <c r="B229" s="1"/>
      <c r="C229" s="2"/>
      <c r="D229" s="1"/>
      <c r="E229" s="3"/>
      <c r="F229" s="4"/>
      <c r="G229" s="1"/>
      <c r="H229" s="1"/>
      <c r="I229" s="1"/>
      <c r="J229" s="1"/>
      <c r="K229" s="3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</row>
    <row r="230" ht="15.75" customHeight="1">
      <c r="A230" s="1"/>
      <c r="B230" s="1"/>
      <c r="C230" s="2"/>
      <c r="D230" s="1"/>
      <c r="E230" s="3"/>
      <c r="F230" s="4"/>
      <c r="G230" s="1"/>
      <c r="H230" s="1"/>
      <c r="I230" s="1"/>
      <c r="J230" s="1"/>
      <c r="K230" s="3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</row>
    <row r="231" ht="15.75" customHeight="1">
      <c r="A231" s="1"/>
      <c r="B231" s="1"/>
      <c r="C231" s="2"/>
      <c r="D231" s="1"/>
      <c r="E231" s="3"/>
      <c r="F231" s="4"/>
      <c r="G231" s="1"/>
      <c r="H231" s="1"/>
      <c r="I231" s="1"/>
      <c r="J231" s="1"/>
      <c r="K231" s="3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</row>
    <row r="232" ht="15.75" customHeight="1">
      <c r="A232" s="1"/>
      <c r="B232" s="1"/>
      <c r="C232" s="2"/>
      <c r="D232" s="1"/>
      <c r="E232" s="3"/>
      <c r="F232" s="4"/>
      <c r="G232" s="1"/>
      <c r="H232" s="1"/>
      <c r="I232" s="1"/>
      <c r="J232" s="1"/>
      <c r="K232" s="3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</row>
    <row r="233" ht="15.75" customHeight="1">
      <c r="A233" s="1"/>
      <c r="B233" s="1"/>
      <c r="C233" s="2"/>
      <c r="D233" s="1"/>
      <c r="E233" s="3"/>
      <c r="F233" s="4"/>
      <c r="G233" s="1"/>
      <c r="H233" s="1"/>
      <c r="I233" s="1"/>
      <c r="J233" s="1"/>
      <c r="K233" s="3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</row>
    <row r="234" ht="15.75" customHeight="1">
      <c r="A234" s="1"/>
      <c r="B234" s="1"/>
      <c r="C234" s="2"/>
      <c r="D234" s="1"/>
      <c r="E234" s="3"/>
      <c r="F234" s="4"/>
      <c r="G234" s="1"/>
      <c r="H234" s="1"/>
      <c r="I234" s="1"/>
      <c r="J234" s="1"/>
      <c r="K234" s="3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</row>
    <row r="235" ht="15.75" customHeight="1">
      <c r="A235" s="1"/>
      <c r="B235" s="1"/>
      <c r="C235" s="2"/>
      <c r="D235" s="1"/>
      <c r="E235" s="3"/>
      <c r="F235" s="4"/>
      <c r="G235" s="1"/>
      <c r="H235" s="1"/>
      <c r="I235" s="1"/>
      <c r="J235" s="1"/>
      <c r="K235" s="3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</row>
    <row r="236" ht="15.75" customHeight="1">
      <c r="A236" s="1"/>
      <c r="B236" s="1"/>
      <c r="C236" s="2"/>
      <c r="D236" s="1"/>
      <c r="E236" s="3"/>
      <c r="F236" s="4"/>
      <c r="G236" s="1"/>
      <c r="H236" s="1"/>
      <c r="I236" s="1"/>
      <c r="J236" s="1"/>
      <c r="K236" s="3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</row>
    <row r="237" ht="15.75" customHeight="1">
      <c r="A237" s="1"/>
      <c r="B237" s="1"/>
      <c r="C237" s="2"/>
      <c r="D237" s="1"/>
      <c r="E237" s="3"/>
      <c r="F237" s="4"/>
      <c r="G237" s="1"/>
      <c r="H237" s="1"/>
      <c r="I237" s="1"/>
      <c r="J237" s="1"/>
      <c r="K237" s="3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</row>
    <row r="238" ht="15.75" customHeight="1">
      <c r="A238" s="1"/>
      <c r="B238" s="1"/>
      <c r="C238" s="2"/>
      <c r="D238" s="1"/>
      <c r="E238" s="3"/>
      <c r="F238" s="4"/>
      <c r="G238" s="1"/>
      <c r="H238" s="1"/>
      <c r="I238" s="1"/>
      <c r="J238" s="1"/>
      <c r="K238" s="3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</row>
    <row r="239" ht="15.75" customHeight="1">
      <c r="A239" s="1"/>
      <c r="B239" s="1"/>
      <c r="C239" s="2"/>
      <c r="D239" s="1"/>
      <c r="E239" s="3"/>
      <c r="F239" s="4"/>
      <c r="G239" s="1"/>
      <c r="H239" s="1"/>
      <c r="I239" s="1"/>
      <c r="J239" s="1"/>
      <c r="K239" s="3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</row>
    <row r="240" ht="15.75" customHeight="1">
      <c r="A240" s="1"/>
      <c r="B240" s="1"/>
      <c r="C240" s="2"/>
      <c r="D240" s="1"/>
      <c r="E240" s="3"/>
      <c r="F240" s="4"/>
      <c r="G240" s="1"/>
      <c r="H240" s="1"/>
      <c r="I240" s="1"/>
      <c r="J240" s="1"/>
      <c r="K240" s="3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</row>
    <row r="241" ht="15.75" customHeight="1">
      <c r="A241" s="1"/>
      <c r="B241" s="1"/>
      <c r="C241" s="2"/>
      <c r="D241" s="1"/>
      <c r="E241" s="3"/>
      <c r="F241" s="4"/>
      <c r="G241" s="1"/>
      <c r="H241" s="1"/>
      <c r="I241" s="1"/>
      <c r="J241" s="1"/>
      <c r="K241" s="3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</row>
    <row r="242" ht="15.75" customHeight="1">
      <c r="A242" s="1"/>
      <c r="B242" s="1"/>
      <c r="C242" s="2"/>
      <c r="D242" s="1"/>
      <c r="E242" s="3"/>
      <c r="F242" s="4"/>
      <c r="G242" s="1"/>
      <c r="H242" s="1"/>
      <c r="I242" s="1"/>
      <c r="J242" s="1"/>
      <c r="K242" s="3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</row>
    <row r="243" ht="15.75" customHeight="1">
      <c r="A243" s="1"/>
      <c r="B243" s="1"/>
      <c r="C243" s="2"/>
      <c r="D243" s="1"/>
      <c r="E243" s="3"/>
      <c r="F243" s="4"/>
      <c r="G243" s="1"/>
      <c r="H243" s="1"/>
      <c r="I243" s="1"/>
      <c r="J243" s="1"/>
      <c r="K243" s="3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</row>
    <row r="244" ht="15.75" customHeight="1">
      <c r="A244" s="1"/>
      <c r="B244" s="1"/>
      <c r="C244" s="2"/>
      <c r="D244" s="1"/>
      <c r="E244" s="3"/>
      <c r="F244" s="4"/>
      <c r="G244" s="1"/>
      <c r="H244" s="1"/>
      <c r="I244" s="1"/>
      <c r="J244" s="1"/>
      <c r="K244" s="3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</row>
    <row r="245" ht="15.75" customHeight="1">
      <c r="A245" s="1"/>
      <c r="B245" s="1"/>
      <c r="C245" s="2"/>
      <c r="D245" s="1"/>
      <c r="E245" s="3"/>
      <c r="F245" s="4"/>
      <c r="G245" s="1"/>
      <c r="H245" s="1"/>
      <c r="I245" s="1"/>
      <c r="J245" s="1"/>
      <c r="K245" s="3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</row>
    <row r="246" ht="15.75" customHeight="1">
      <c r="A246" s="1"/>
      <c r="B246" s="1"/>
      <c r="C246" s="2"/>
      <c r="D246" s="1"/>
      <c r="E246" s="3"/>
      <c r="F246" s="4"/>
      <c r="G246" s="1"/>
      <c r="H246" s="1"/>
      <c r="I246" s="1"/>
      <c r="J246" s="1"/>
      <c r="K246" s="3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</row>
    <row r="247" ht="15.75" customHeight="1">
      <c r="A247" s="1"/>
      <c r="B247" s="1"/>
      <c r="C247" s="2"/>
      <c r="D247" s="1"/>
      <c r="E247" s="3"/>
      <c r="F247" s="4"/>
      <c r="G247" s="1"/>
      <c r="H247" s="1"/>
      <c r="I247" s="1"/>
      <c r="J247" s="1"/>
      <c r="K247" s="3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</row>
    <row r="248" ht="15.75" customHeight="1">
      <c r="A248" s="1"/>
      <c r="B248" s="1"/>
      <c r="C248" s="2"/>
      <c r="D248" s="1"/>
      <c r="E248" s="3"/>
      <c r="F248" s="4"/>
      <c r="G248" s="1"/>
      <c r="H248" s="1"/>
      <c r="I248" s="1"/>
      <c r="J248" s="1"/>
      <c r="K248" s="3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</row>
    <row r="249" ht="15.75" customHeight="1">
      <c r="A249" s="1"/>
      <c r="B249" s="1"/>
      <c r="C249" s="2"/>
      <c r="D249" s="1"/>
      <c r="E249" s="3"/>
      <c r="F249" s="4"/>
      <c r="G249" s="1"/>
      <c r="H249" s="1"/>
      <c r="I249" s="1"/>
      <c r="J249" s="1"/>
      <c r="K249" s="3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</row>
    <row r="250" ht="15.75" customHeight="1">
      <c r="A250" s="1"/>
      <c r="B250" s="1"/>
      <c r="C250" s="2"/>
      <c r="D250" s="1"/>
      <c r="E250" s="3"/>
      <c r="F250" s="4"/>
      <c r="G250" s="1"/>
      <c r="H250" s="1"/>
      <c r="I250" s="1"/>
      <c r="J250" s="1"/>
      <c r="K250" s="3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</row>
    <row r="251" ht="15.75" customHeight="1">
      <c r="A251" s="1"/>
      <c r="B251" s="1"/>
      <c r="C251" s="2"/>
      <c r="D251" s="1"/>
      <c r="E251" s="3"/>
      <c r="F251" s="4"/>
      <c r="G251" s="1"/>
      <c r="H251" s="1"/>
      <c r="I251" s="1"/>
      <c r="J251" s="1"/>
      <c r="K251" s="3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</row>
    <row r="252" ht="15.75" customHeight="1">
      <c r="A252" s="1"/>
      <c r="B252" s="1"/>
      <c r="C252" s="2"/>
      <c r="D252" s="1"/>
      <c r="E252" s="3"/>
      <c r="F252" s="4"/>
      <c r="G252" s="1"/>
      <c r="H252" s="1"/>
      <c r="I252" s="1"/>
      <c r="J252" s="1"/>
      <c r="K252" s="3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</row>
    <row r="253" ht="15.75" customHeight="1">
      <c r="A253" s="1"/>
      <c r="B253" s="1"/>
      <c r="C253" s="2"/>
      <c r="D253" s="1"/>
      <c r="E253" s="3"/>
      <c r="F253" s="4"/>
      <c r="G253" s="1"/>
      <c r="H253" s="1"/>
      <c r="I253" s="1"/>
      <c r="J253" s="1"/>
      <c r="K253" s="3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</row>
    <row r="254" ht="15.75" customHeight="1">
      <c r="A254" s="1"/>
      <c r="B254" s="1"/>
      <c r="C254" s="2"/>
      <c r="D254" s="1"/>
      <c r="E254" s="3"/>
      <c r="F254" s="4"/>
      <c r="G254" s="1"/>
      <c r="H254" s="1"/>
      <c r="I254" s="1"/>
      <c r="J254" s="1"/>
      <c r="K254" s="3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</row>
    <row r="255" ht="15.75" customHeight="1">
      <c r="A255" s="1"/>
      <c r="B255" s="1"/>
      <c r="C255" s="2"/>
      <c r="D255" s="1"/>
      <c r="E255" s="3"/>
      <c r="F255" s="4"/>
      <c r="G255" s="1"/>
      <c r="H255" s="1"/>
      <c r="I255" s="1"/>
      <c r="J255" s="1"/>
      <c r="K255" s="3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</row>
    <row r="256" ht="15.75" customHeight="1">
      <c r="A256" s="1"/>
      <c r="B256" s="1"/>
      <c r="C256" s="2"/>
      <c r="D256" s="1"/>
      <c r="E256" s="3"/>
      <c r="F256" s="4"/>
      <c r="G256" s="1"/>
      <c r="H256" s="1"/>
      <c r="I256" s="1"/>
      <c r="J256" s="1"/>
      <c r="K256" s="3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</row>
    <row r="257" ht="15.75" customHeight="1">
      <c r="A257" s="1"/>
      <c r="B257" s="1"/>
      <c r="C257" s="2"/>
      <c r="D257" s="1"/>
      <c r="E257" s="3"/>
      <c r="F257" s="4"/>
      <c r="G257" s="1"/>
      <c r="H257" s="1"/>
      <c r="I257" s="1"/>
      <c r="J257" s="1"/>
      <c r="K257" s="3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</row>
    <row r="258" ht="15.75" customHeight="1">
      <c r="A258" s="1"/>
      <c r="B258" s="1"/>
      <c r="C258" s="2"/>
      <c r="D258" s="1"/>
      <c r="E258" s="3"/>
      <c r="F258" s="4"/>
      <c r="G258" s="1"/>
      <c r="H258" s="1"/>
      <c r="I258" s="1"/>
      <c r="J258" s="1"/>
      <c r="K258" s="3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</row>
    <row r="259" ht="15.75" customHeight="1">
      <c r="A259" s="1"/>
      <c r="B259" s="1"/>
      <c r="C259" s="2"/>
      <c r="D259" s="1"/>
      <c r="E259" s="3"/>
      <c r="F259" s="4"/>
      <c r="G259" s="1"/>
      <c r="H259" s="1"/>
      <c r="I259" s="1"/>
      <c r="J259" s="1"/>
      <c r="K259" s="3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</row>
    <row r="260" ht="15.75" customHeight="1">
      <c r="A260" s="1"/>
      <c r="B260" s="1"/>
      <c r="C260" s="2"/>
      <c r="D260" s="1"/>
      <c r="E260" s="3"/>
      <c r="F260" s="4"/>
      <c r="G260" s="1"/>
      <c r="H260" s="1"/>
      <c r="I260" s="1"/>
      <c r="J260" s="1"/>
      <c r="K260" s="3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</row>
    <row r="261" ht="15.75" customHeight="1">
      <c r="A261" s="1"/>
      <c r="B261" s="1"/>
      <c r="C261" s="2"/>
      <c r="D261" s="1"/>
      <c r="E261" s="3"/>
      <c r="F261" s="4"/>
      <c r="G261" s="1"/>
      <c r="H261" s="1"/>
      <c r="I261" s="1"/>
      <c r="J261" s="1"/>
      <c r="K261" s="3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</row>
    <row r="262" ht="15.75" customHeight="1">
      <c r="A262" s="1"/>
      <c r="B262" s="1"/>
      <c r="C262" s="2"/>
      <c r="D262" s="1"/>
      <c r="E262" s="3"/>
      <c r="F262" s="4"/>
      <c r="G262" s="1"/>
      <c r="H262" s="1"/>
      <c r="I262" s="1"/>
      <c r="J262" s="1"/>
      <c r="K262" s="3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</row>
    <row r="263" ht="15.75" customHeight="1">
      <c r="A263" s="1"/>
      <c r="B263" s="1"/>
      <c r="C263" s="2"/>
      <c r="D263" s="1"/>
      <c r="E263" s="3"/>
      <c r="F263" s="4"/>
      <c r="G263" s="1"/>
      <c r="H263" s="1"/>
      <c r="I263" s="1"/>
      <c r="J263" s="1"/>
      <c r="K263" s="3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</row>
    <row r="264" ht="15.75" customHeight="1">
      <c r="A264" s="1"/>
      <c r="B264" s="1"/>
      <c r="C264" s="2"/>
      <c r="D264" s="1"/>
      <c r="E264" s="3"/>
      <c r="F264" s="4"/>
      <c r="G264" s="1"/>
      <c r="H264" s="1"/>
      <c r="I264" s="1"/>
      <c r="J264" s="1"/>
      <c r="K264" s="3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</row>
    <row r="265" ht="15.75" customHeight="1">
      <c r="A265" s="1"/>
      <c r="B265" s="1"/>
      <c r="C265" s="2"/>
      <c r="D265" s="1"/>
      <c r="E265" s="3"/>
      <c r="F265" s="4"/>
      <c r="G265" s="1"/>
      <c r="H265" s="1"/>
      <c r="I265" s="1"/>
      <c r="J265" s="1"/>
      <c r="K265" s="3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</row>
    <row r="266" ht="15.75" customHeight="1">
      <c r="A266" s="1"/>
      <c r="B266" s="1"/>
      <c r="C266" s="2"/>
      <c r="D266" s="1"/>
      <c r="E266" s="3"/>
      <c r="F266" s="4"/>
      <c r="G266" s="1"/>
      <c r="H266" s="1"/>
      <c r="I266" s="1"/>
      <c r="J266" s="1"/>
      <c r="K266" s="3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</row>
    <row r="267" ht="15.75" customHeight="1">
      <c r="A267" s="1"/>
      <c r="B267" s="1"/>
      <c r="C267" s="2"/>
      <c r="D267" s="1"/>
      <c r="E267" s="3"/>
      <c r="F267" s="4"/>
      <c r="G267" s="1"/>
      <c r="H267" s="1"/>
      <c r="I267" s="1"/>
      <c r="J267" s="1"/>
      <c r="K267" s="3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</row>
    <row r="268" ht="15.75" customHeight="1">
      <c r="A268" s="1"/>
      <c r="B268" s="1"/>
      <c r="C268" s="2"/>
      <c r="D268" s="1"/>
      <c r="E268" s="3"/>
      <c r="F268" s="4"/>
      <c r="G268" s="1"/>
      <c r="H268" s="1"/>
      <c r="I268" s="1"/>
      <c r="J268" s="1"/>
      <c r="K268" s="3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</row>
    <row r="269" ht="15.75" customHeight="1">
      <c r="A269" s="1"/>
      <c r="B269" s="1"/>
      <c r="C269" s="2"/>
      <c r="D269" s="1"/>
      <c r="E269" s="3"/>
      <c r="F269" s="4"/>
      <c r="G269" s="1"/>
      <c r="H269" s="1"/>
      <c r="I269" s="1"/>
      <c r="J269" s="1"/>
      <c r="K269" s="3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</row>
    <row r="270" ht="15.75" customHeight="1">
      <c r="A270" s="1"/>
      <c r="B270" s="1"/>
      <c r="C270" s="2"/>
      <c r="D270" s="1"/>
      <c r="E270" s="3"/>
      <c r="F270" s="4"/>
      <c r="G270" s="1"/>
      <c r="H270" s="1"/>
      <c r="I270" s="1"/>
      <c r="J270" s="1"/>
      <c r="K270" s="3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</row>
    <row r="271" ht="15.75" customHeight="1">
      <c r="A271" s="1"/>
      <c r="B271" s="1"/>
      <c r="C271" s="2"/>
      <c r="D271" s="1"/>
      <c r="E271" s="3"/>
      <c r="F271" s="4"/>
      <c r="G271" s="1"/>
      <c r="H271" s="1"/>
      <c r="I271" s="1"/>
      <c r="J271" s="1"/>
      <c r="K271" s="3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</row>
    <row r="272" ht="15.75" customHeight="1">
      <c r="A272" s="1"/>
      <c r="B272" s="1"/>
      <c r="C272" s="2"/>
      <c r="D272" s="1"/>
      <c r="E272" s="3"/>
      <c r="F272" s="4"/>
      <c r="G272" s="1"/>
      <c r="H272" s="1"/>
      <c r="I272" s="1"/>
      <c r="J272" s="1"/>
      <c r="K272" s="3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</row>
    <row r="273" ht="15.75" customHeight="1">
      <c r="A273" s="1"/>
      <c r="B273" s="1"/>
      <c r="C273" s="2"/>
      <c r="D273" s="1"/>
      <c r="E273" s="3"/>
      <c r="F273" s="4"/>
      <c r="G273" s="1"/>
      <c r="H273" s="1"/>
      <c r="I273" s="1"/>
      <c r="J273" s="1"/>
      <c r="K273" s="3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</row>
    <row r="274" ht="15.75" customHeight="1">
      <c r="A274" s="1"/>
      <c r="B274" s="1"/>
      <c r="C274" s="2"/>
      <c r="D274" s="1"/>
      <c r="E274" s="3"/>
      <c r="F274" s="4"/>
      <c r="G274" s="1"/>
      <c r="H274" s="1"/>
      <c r="I274" s="1"/>
      <c r="J274" s="1"/>
      <c r="K274" s="3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</row>
    <row r="275" ht="15.75" customHeight="1">
      <c r="A275" s="1"/>
      <c r="B275" s="1"/>
      <c r="C275" s="2"/>
      <c r="D275" s="1"/>
      <c r="E275" s="3"/>
      <c r="F275" s="4"/>
      <c r="G275" s="1"/>
      <c r="H275" s="1"/>
      <c r="I275" s="1"/>
      <c r="J275" s="1"/>
      <c r="K275" s="3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</row>
    <row r="276" ht="15.75" customHeight="1">
      <c r="A276" s="1"/>
      <c r="B276" s="1"/>
      <c r="C276" s="2"/>
      <c r="D276" s="1"/>
      <c r="E276" s="3"/>
      <c r="F276" s="4"/>
      <c r="G276" s="1"/>
      <c r="H276" s="1"/>
      <c r="I276" s="1"/>
      <c r="J276" s="1"/>
      <c r="K276" s="3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</row>
    <row r="277" ht="15.75" customHeight="1">
      <c r="A277" s="1"/>
      <c r="B277" s="1"/>
      <c r="C277" s="2"/>
      <c r="D277" s="1"/>
      <c r="E277" s="3"/>
      <c r="F277" s="4"/>
      <c r="G277" s="1"/>
      <c r="H277" s="1"/>
      <c r="I277" s="1"/>
      <c r="J277" s="1"/>
      <c r="K277" s="3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</row>
    <row r="278" ht="15.75" customHeight="1">
      <c r="A278" s="1"/>
      <c r="B278" s="1"/>
      <c r="C278" s="2"/>
      <c r="D278" s="1"/>
      <c r="E278" s="3"/>
      <c r="F278" s="4"/>
      <c r="G278" s="1"/>
      <c r="H278" s="1"/>
      <c r="I278" s="1"/>
      <c r="J278" s="1"/>
      <c r="K278" s="3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</row>
    <row r="279" ht="15.75" customHeight="1">
      <c r="A279" s="1"/>
      <c r="B279" s="1"/>
      <c r="C279" s="2"/>
      <c r="D279" s="1"/>
      <c r="E279" s="3"/>
      <c r="F279" s="4"/>
      <c r="G279" s="1"/>
      <c r="H279" s="1"/>
      <c r="I279" s="1"/>
      <c r="J279" s="1"/>
      <c r="K279" s="3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</row>
    <row r="280" ht="15.75" customHeight="1">
      <c r="A280" s="1"/>
      <c r="B280" s="1"/>
      <c r="C280" s="2"/>
      <c r="D280" s="1"/>
      <c r="E280" s="3"/>
      <c r="F280" s="4"/>
      <c r="G280" s="1"/>
      <c r="H280" s="1"/>
      <c r="I280" s="1"/>
      <c r="J280" s="1"/>
      <c r="K280" s="3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</row>
    <row r="281" ht="15.75" customHeight="1">
      <c r="A281" s="1"/>
      <c r="B281" s="1"/>
      <c r="C281" s="2"/>
      <c r="D281" s="1"/>
      <c r="E281" s="3"/>
      <c r="F281" s="4"/>
      <c r="G281" s="1"/>
      <c r="H281" s="1"/>
      <c r="I281" s="1"/>
      <c r="J281" s="1"/>
      <c r="K281" s="3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</row>
    <row r="282" ht="15.75" customHeight="1">
      <c r="A282" s="1"/>
      <c r="B282" s="1"/>
      <c r="C282" s="2"/>
      <c r="D282" s="1"/>
      <c r="E282" s="3"/>
      <c r="F282" s="4"/>
      <c r="G282" s="1"/>
      <c r="H282" s="1"/>
      <c r="I282" s="1"/>
      <c r="J282" s="1"/>
      <c r="K282" s="3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</row>
    <row r="283" ht="15.75" customHeight="1">
      <c r="A283" s="1"/>
      <c r="B283" s="1"/>
      <c r="C283" s="2"/>
      <c r="D283" s="1"/>
      <c r="E283" s="3"/>
      <c r="F283" s="4"/>
      <c r="G283" s="1"/>
      <c r="H283" s="1"/>
      <c r="I283" s="1"/>
      <c r="J283" s="1"/>
      <c r="K283" s="3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</row>
    <row r="284" ht="15.75" customHeight="1">
      <c r="A284" s="1"/>
      <c r="B284" s="1"/>
      <c r="C284" s="2"/>
      <c r="D284" s="1"/>
      <c r="E284" s="3"/>
      <c r="F284" s="4"/>
      <c r="G284" s="1"/>
      <c r="H284" s="1"/>
      <c r="I284" s="1"/>
      <c r="J284" s="1"/>
      <c r="K284" s="3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</row>
    <row r="285" ht="15.75" customHeight="1">
      <c r="A285" s="1"/>
      <c r="B285" s="1"/>
      <c r="C285" s="2"/>
      <c r="D285" s="1"/>
      <c r="E285" s="3"/>
      <c r="F285" s="4"/>
      <c r="G285" s="1"/>
      <c r="H285" s="1"/>
      <c r="I285" s="1"/>
      <c r="J285" s="1"/>
      <c r="K285" s="3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</row>
    <row r="286" ht="15.75" customHeight="1">
      <c r="A286" s="1"/>
      <c r="B286" s="1"/>
      <c r="C286" s="2"/>
      <c r="D286" s="1"/>
      <c r="E286" s="3"/>
      <c r="F286" s="4"/>
      <c r="G286" s="1"/>
      <c r="H286" s="1"/>
      <c r="I286" s="1"/>
      <c r="J286" s="1"/>
      <c r="K286" s="3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</row>
    <row r="287" ht="15.75" customHeight="1">
      <c r="A287" s="1"/>
      <c r="B287" s="1"/>
      <c r="C287" s="2"/>
      <c r="D287" s="1"/>
      <c r="E287" s="3"/>
      <c r="F287" s="4"/>
      <c r="G287" s="1"/>
      <c r="H287" s="1"/>
      <c r="I287" s="1"/>
      <c r="J287" s="1"/>
      <c r="K287" s="3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</row>
    <row r="288" ht="15.75" customHeight="1">
      <c r="A288" s="1"/>
      <c r="B288" s="1"/>
      <c r="C288" s="2"/>
      <c r="D288" s="1"/>
      <c r="E288" s="3"/>
      <c r="F288" s="4"/>
      <c r="G288" s="1"/>
      <c r="H288" s="1"/>
      <c r="I288" s="1"/>
      <c r="J288" s="1"/>
      <c r="K288" s="3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</row>
    <row r="289" ht="15.75" customHeight="1">
      <c r="A289" s="1"/>
      <c r="B289" s="1"/>
      <c r="C289" s="2"/>
      <c r="D289" s="1"/>
      <c r="E289" s="3"/>
      <c r="F289" s="4"/>
      <c r="G289" s="1"/>
      <c r="H289" s="1"/>
      <c r="I289" s="1"/>
      <c r="J289" s="1"/>
      <c r="K289" s="3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</row>
    <row r="290" ht="15.75" customHeight="1">
      <c r="A290" s="1"/>
      <c r="B290" s="1"/>
      <c r="C290" s="2"/>
      <c r="D290" s="1"/>
      <c r="E290" s="3"/>
      <c r="F290" s="4"/>
      <c r="G290" s="1"/>
      <c r="H290" s="1"/>
      <c r="I290" s="1"/>
      <c r="J290" s="1"/>
      <c r="K290" s="3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</row>
    <row r="291" ht="15.75" customHeight="1">
      <c r="A291" s="1"/>
      <c r="B291" s="1"/>
      <c r="C291" s="2"/>
      <c r="D291" s="1"/>
      <c r="E291" s="3"/>
      <c r="F291" s="4"/>
      <c r="G291" s="1"/>
      <c r="H291" s="1"/>
      <c r="I291" s="1"/>
      <c r="J291" s="1"/>
      <c r="K291" s="3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</row>
    <row r="292" ht="15.75" customHeight="1">
      <c r="A292" s="1"/>
      <c r="B292" s="1"/>
      <c r="C292" s="2"/>
      <c r="D292" s="1"/>
      <c r="E292" s="3"/>
      <c r="F292" s="4"/>
      <c r="G292" s="1"/>
      <c r="H292" s="1"/>
      <c r="I292" s="1"/>
      <c r="J292" s="1"/>
      <c r="K292" s="3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</row>
    <row r="293" ht="15.75" customHeight="1">
      <c r="A293" s="1"/>
      <c r="B293" s="1"/>
      <c r="C293" s="2"/>
      <c r="D293" s="1"/>
      <c r="E293" s="3"/>
      <c r="F293" s="4"/>
      <c r="G293" s="1"/>
      <c r="H293" s="1"/>
      <c r="I293" s="1"/>
      <c r="J293" s="1"/>
      <c r="K293" s="3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</row>
    <row r="294" ht="15.75" customHeight="1">
      <c r="A294" s="1"/>
      <c r="B294" s="1"/>
      <c r="C294" s="2"/>
      <c r="D294" s="1"/>
      <c r="E294" s="3"/>
      <c r="F294" s="4"/>
      <c r="G294" s="1"/>
      <c r="H294" s="1"/>
      <c r="I294" s="1"/>
      <c r="J294" s="1"/>
      <c r="K294" s="3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</row>
    <row r="295" ht="15.75" customHeight="1">
      <c r="A295" s="1"/>
      <c r="B295" s="1"/>
      <c r="C295" s="2"/>
      <c r="D295" s="1"/>
      <c r="E295" s="3"/>
      <c r="F295" s="4"/>
      <c r="G295" s="1"/>
      <c r="H295" s="1"/>
      <c r="I295" s="1"/>
      <c r="J295" s="1"/>
      <c r="K295" s="3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</row>
    <row r="296" ht="15.75" customHeight="1">
      <c r="A296" s="1"/>
      <c r="B296" s="1"/>
      <c r="C296" s="2"/>
      <c r="D296" s="1"/>
      <c r="E296" s="3"/>
      <c r="F296" s="4"/>
      <c r="G296" s="1"/>
      <c r="H296" s="1"/>
      <c r="I296" s="1"/>
      <c r="J296" s="1"/>
      <c r="K296" s="3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</row>
    <row r="297" ht="15.75" customHeight="1">
      <c r="A297" s="1"/>
      <c r="B297" s="1"/>
      <c r="C297" s="2"/>
      <c r="D297" s="1"/>
      <c r="E297" s="3"/>
      <c r="F297" s="4"/>
      <c r="G297" s="1"/>
      <c r="H297" s="1"/>
      <c r="I297" s="1"/>
      <c r="J297" s="1"/>
      <c r="K297" s="3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</row>
    <row r="298" ht="15.75" customHeight="1">
      <c r="A298" s="1"/>
      <c r="B298" s="1"/>
      <c r="C298" s="2"/>
      <c r="D298" s="1"/>
      <c r="E298" s="3"/>
      <c r="F298" s="4"/>
      <c r="G298" s="1"/>
      <c r="H298" s="1"/>
      <c r="I298" s="1"/>
      <c r="J298" s="1"/>
      <c r="K298" s="3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</row>
    <row r="299" ht="15.75" customHeight="1">
      <c r="A299" s="1"/>
      <c r="B299" s="1"/>
      <c r="C299" s="2"/>
      <c r="D299" s="1"/>
      <c r="E299" s="3"/>
      <c r="F299" s="4"/>
      <c r="G299" s="1"/>
      <c r="H299" s="1"/>
      <c r="I299" s="1"/>
      <c r="J299" s="1"/>
      <c r="K299" s="3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</row>
    <row r="300" ht="15.75" customHeight="1">
      <c r="A300" s="1"/>
      <c r="B300" s="1"/>
      <c r="C300" s="2"/>
      <c r="D300" s="1"/>
      <c r="E300" s="3"/>
      <c r="F300" s="4"/>
      <c r="G300" s="1"/>
      <c r="H300" s="1"/>
      <c r="I300" s="1"/>
      <c r="J300" s="1"/>
      <c r="K300" s="3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</row>
    <row r="301" ht="15.75" customHeight="1">
      <c r="A301" s="1"/>
      <c r="B301" s="1"/>
      <c r="C301" s="2"/>
      <c r="D301" s="1"/>
      <c r="E301" s="3"/>
      <c r="F301" s="4"/>
      <c r="G301" s="1"/>
      <c r="H301" s="1"/>
      <c r="I301" s="1"/>
      <c r="J301" s="1"/>
      <c r="K301" s="3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</row>
    <row r="302" ht="15.75" customHeight="1">
      <c r="A302" s="1"/>
      <c r="B302" s="1"/>
      <c r="C302" s="2"/>
      <c r="D302" s="1"/>
      <c r="E302" s="3"/>
      <c r="F302" s="4"/>
      <c r="G302" s="1"/>
      <c r="H302" s="1"/>
      <c r="I302" s="1"/>
      <c r="J302" s="1"/>
      <c r="K302" s="3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</row>
    <row r="303" ht="15.75" customHeight="1">
      <c r="A303" s="1"/>
      <c r="B303" s="1"/>
      <c r="C303" s="2"/>
      <c r="D303" s="1"/>
      <c r="E303" s="3"/>
      <c r="F303" s="4"/>
      <c r="G303" s="1"/>
      <c r="H303" s="1"/>
      <c r="I303" s="1"/>
      <c r="J303" s="1"/>
      <c r="K303" s="3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</row>
    <row r="304" ht="15.75" customHeight="1">
      <c r="A304" s="1"/>
      <c r="B304" s="1"/>
      <c r="C304" s="2"/>
      <c r="D304" s="1"/>
      <c r="E304" s="3"/>
      <c r="F304" s="4"/>
      <c r="G304" s="1"/>
      <c r="H304" s="1"/>
      <c r="I304" s="1"/>
      <c r="J304" s="1"/>
      <c r="K304" s="3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</row>
    <row r="305" ht="15.75" customHeight="1">
      <c r="A305" s="1"/>
      <c r="B305" s="1"/>
      <c r="C305" s="2"/>
      <c r="D305" s="1"/>
      <c r="E305" s="3"/>
      <c r="F305" s="4"/>
      <c r="G305" s="1"/>
      <c r="H305" s="1"/>
      <c r="I305" s="1"/>
      <c r="J305" s="1"/>
      <c r="K305" s="3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</row>
    <row r="306" ht="15.75" customHeight="1">
      <c r="A306" s="1"/>
      <c r="B306" s="1"/>
      <c r="C306" s="2"/>
      <c r="D306" s="1"/>
      <c r="E306" s="3"/>
      <c r="F306" s="4"/>
      <c r="G306" s="1"/>
      <c r="H306" s="1"/>
      <c r="I306" s="1"/>
      <c r="J306" s="1"/>
      <c r="K306" s="3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</row>
    <row r="307" ht="15.75" customHeight="1">
      <c r="A307" s="1"/>
      <c r="B307" s="1"/>
      <c r="C307" s="2"/>
      <c r="D307" s="1"/>
      <c r="E307" s="3"/>
      <c r="F307" s="4"/>
      <c r="G307" s="1"/>
      <c r="H307" s="1"/>
      <c r="I307" s="1"/>
      <c r="J307" s="1"/>
      <c r="K307" s="3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</row>
    <row r="308" ht="15.75" customHeight="1">
      <c r="A308" s="1"/>
      <c r="B308" s="1"/>
      <c r="C308" s="2"/>
      <c r="D308" s="1"/>
      <c r="E308" s="3"/>
      <c r="F308" s="4"/>
      <c r="G308" s="1"/>
      <c r="H308" s="1"/>
      <c r="I308" s="1"/>
      <c r="J308" s="1"/>
      <c r="K308" s="3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</row>
    <row r="309" ht="15.75" customHeight="1">
      <c r="A309" s="1"/>
      <c r="B309" s="1"/>
      <c r="C309" s="2"/>
      <c r="D309" s="1"/>
      <c r="E309" s="3"/>
      <c r="F309" s="4"/>
      <c r="G309" s="1"/>
      <c r="H309" s="1"/>
      <c r="I309" s="1"/>
      <c r="J309" s="1"/>
      <c r="K309" s="3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</row>
    <row r="310" ht="15.75" customHeight="1">
      <c r="A310" s="1"/>
      <c r="B310" s="1"/>
      <c r="C310" s="2"/>
      <c r="D310" s="1"/>
      <c r="E310" s="3"/>
      <c r="F310" s="4"/>
      <c r="G310" s="1"/>
      <c r="H310" s="1"/>
      <c r="I310" s="1"/>
      <c r="J310" s="1"/>
      <c r="K310" s="3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</row>
    <row r="311" ht="15.75" customHeight="1">
      <c r="A311" s="1"/>
      <c r="B311" s="1"/>
      <c r="C311" s="2"/>
      <c r="D311" s="1"/>
      <c r="E311" s="3"/>
      <c r="F311" s="4"/>
      <c r="G311" s="1"/>
      <c r="H311" s="1"/>
      <c r="I311" s="1"/>
      <c r="J311" s="1"/>
      <c r="K311" s="3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</row>
    <row r="312" ht="15.75" customHeight="1">
      <c r="A312" s="1"/>
      <c r="B312" s="1"/>
      <c r="C312" s="2"/>
      <c r="D312" s="1"/>
      <c r="E312" s="3"/>
      <c r="F312" s="4"/>
      <c r="G312" s="1"/>
      <c r="H312" s="1"/>
      <c r="I312" s="1"/>
      <c r="J312" s="1"/>
      <c r="K312" s="3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</row>
    <row r="313" ht="15.75" customHeight="1">
      <c r="A313" s="1"/>
      <c r="B313" s="1"/>
      <c r="C313" s="2"/>
      <c r="D313" s="1"/>
      <c r="E313" s="3"/>
      <c r="F313" s="4"/>
      <c r="G313" s="1"/>
      <c r="H313" s="1"/>
      <c r="I313" s="1"/>
      <c r="J313" s="1"/>
      <c r="K313" s="3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</row>
    <row r="314" ht="15.75" customHeight="1">
      <c r="A314" s="1"/>
      <c r="B314" s="1"/>
      <c r="C314" s="2"/>
      <c r="D314" s="1"/>
      <c r="E314" s="3"/>
      <c r="F314" s="4"/>
      <c r="G314" s="1"/>
      <c r="H314" s="1"/>
      <c r="I314" s="1"/>
      <c r="J314" s="1"/>
      <c r="K314" s="3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</row>
    <row r="315" ht="15.75" customHeight="1">
      <c r="A315" s="1"/>
      <c r="B315" s="1"/>
      <c r="C315" s="2"/>
      <c r="D315" s="1"/>
      <c r="E315" s="3"/>
      <c r="F315" s="4"/>
      <c r="G315" s="1"/>
      <c r="H315" s="1"/>
      <c r="I315" s="1"/>
      <c r="J315" s="1"/>
      <c r="K315" s="3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</row>
    <row r="316" ht="15.75" customHeight="1">
      <c r="A316" s="1"/>
      <c r="B316" s="1"/>
      <c r="C316" s="2"/>
      <c r="D316" s="1"/>
      <c r="E316" s="3"/>
      <c r="F316" s="4"/>
      <c r="G316" s="1"/>
      <c r="H316" s="1"/>
      <c r="I316" s="1"/>
      <c r="J316" s="1"/>
      <c r="K316" s="3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</row>
    <row r="317" ht="15.75" customHeight="1">
      <c r="A317" s="1"/>
      <c r="B317" s="1"/>
      <c r="C317" s="2"/>
      <c r="D317" s="1"/>
      <c r="E317" s="3"/>
      <c r="F317" s="4"/>
      <c r="G317" s="1"/>
      <c r="H317" s="1"/>
      <c r="I317" s="1"/>
      <c r="J317" s="1"/>
      <c r="K317" s="3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</row>
    <row r="318" ht="15.75" customHeight="1">
      <c r="A318" s="1"/>
      <c r="B318" s="1"/>
      <c r="C318" s="2"/>
      <c r="D318" s="1"/>
      <c r="E318" s="3"/>
      <c r="F318" s="4"/>
      <c r="G318" s="1"/>
      <c r="H318" s="1"/>
      <c r="I318" s="1"/>
      <c r="J318" s="1"/>
      <c r="K318" s="3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</row>
    <row r="319" ht="15.75" customHeight="1">
      <c r="A319" s="1"/>
      <c r="B319" s="1"/>
      <c r="C319" s="2"/>
      <c r="D319" s="1"/>
      <c r="E319" s="3"/>
      <c r="F319" s="4"/>
      <c r="G319" s="1"/>
      <c r="H319" s="1"/>
      <c r="I319" s="1"/>
      <c r="J319" s="1"/>
      <c r="K319" s="3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</row>
    <row r="320" ht="15.75" customHeight="1">
      <c r="A320" s="1"/>
      <c r="B320" s="1"/>
      <c r="C320" s="2"/>
      <c r="D320" s="1"/>
      <c r="E320" s="3"/>
      <c r="F320" s="4"/>
      <c r="G320" s="1"/>
      <c r="H320" s="1"/>
      <c r="I320" s="1"/>
      <c r="J320" s="1"/>
      <c r="K320" s="3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</row>
    <row r="321" ht="15.75" customHeight="1">
      <c r="A321" s="1"/>
      <c r="B321" s="1"/>
      <c r="C321" s="2"/>
      <c r="D321" s="1"/>
      <c r="E321" s="3"/>
      <c r="F321" s="4"/>
      <c r="G321" s="1"/>
      <c r="H321" s="1"/>
      <c r="I321" s="1"/>
      <c r="J321" s="1"/>
      <c r="K321" s="3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</row>
    <row r="322" ht="15.75" customHeight="1">
      <c r="A322" s="1"/>
      <c r="B322" s="1"/>
      <c r="C322" s="2"/>
      <c r="D322" s="1"/>
      <c r="E322" s="3"/>
      <c r="F322" s="4"/>
      <c r="G322" s="1"/>
      <c r="H322" s="1"/>
      <c r="I322" s="1"/>
      <c r="J322" s="1"/>
      <c r="K322" s="3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</row>
    <row r="323" ht="15.75" customHeight="1">
      <c r="A323" s="1"/>
      <c r="B323" s="1"/>
      <c r="C323" s="2"/>
      <c r="D323" s="1"/>
      <c r="E323" s="3"/>
      <c r="F323" s="4"/>
      <c r="G323" s="1"/>
      <c r="H323" s="1"/>
      <c r="I323" s="1"/>
      <c r="J323" s="1"/>
      <c r="K323" s="3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</row>
    <row r="324" ht="15.75" customHeight="1">
      <c r="A324" s="1"/>
      <c r="B324" s="1"/>
      <c r="C324" s="2"/>
      <c r="D324" s="1"/>
      <c r="E324" s="3"/>
      <c r="F324" s="4"/>
      <c r="G324" s="1"/>
      <c r="H324" s="1"/>
      <c r="I324" s="1"/>
      <c r="J324" s="1"/>
      <c r="K324" s="3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</row>
    <row r="325" ht="15.75" customHeight="1">
      <c r="A325" s="1"/>
      <c r="B325" s="1"/>
      <c r="C325" s="2"/>
      <c r="D325" s="1"/>
      <c r="E325" s="3"/>
      <c r="F325" s="4"/>
      <c r="G325" s="1"/>
      <c r="H325" s="1"/>
      <c r="I325" s="1"/>
      <c r="J325" s="1"/>
      <c r="K325" s="3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</row>
    <row r="326" ht="15.75" customHeight="1">
      <c r="A326" s="1"/>
      <c r="B326" s="1"/>
      <c r="C326" s="2"/>
      <c r="D326" s="1"/>
      <c r="E326" s="3"/>
      <c r="F326" s="4"/>
      <c r="G326" s="1"/>
      <c r="H326" s="1"/>
      <c r="I326" s="1"/>
      <c r="J326" s="1"/>
      <c r="K326" s="3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</row>
    <row r="327" ht="15.75" customHeight="1">
      <c r="A327" s="1"/>
      <c r="B327" s="1"/>
      <c r="C327" s="2"/>
      <c r="D327" s="1"/>
      <c r="E327" s="3"/>
      <c r="F327" s="4"/>
      <c r="G327" s="1"/>
      <c r="H327" s="1"/>
      <c r="I327" s="1"/>
      <c r="J327" s="1"/>
      <c r="K327" s="3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</row>
    <row r="328" ht="15.75" customHeight="1">
      <c r="A328" s="1"/>
      <c r="B328" s="1"/>
      <c r="C328" s="2"/>
      <c r="D328" s="1"/>
      <c r="E328" s="3"/>
      <c r="F328" s="4"/>
      <c r="G328" s="1"/>
      <c r="H328" s="1"/>
      <c r="I328" s="1"/>
      <c r="J328" s="1"/>
      <c r="K328" s="3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</row>
    <row r="329" ht="15.75" customHeight="1">
      <c r="A329" s="1"/>
      <c r="B329" s="1"/>
      <c r="C329" s="2"/>
      <c r="D329" s="1"/>
      <c r="E329" s="3"/>
      <c r="F329" s="4"/>
      <c r="G329" s="1"/>
      <c r="H329" s="1"/>
      <c r="I329" s="1"/>
      <c r="J329" s="1"/>
      <c r="K329" s="3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</row>
    <row r="330" ht="15.75" customHeight="1">
      <c r="A330" s="1"/>
      <c r="B330" s="1"/>
      <c r="C330" s="2"/>
      <c r="D330" s="1"/>
      <c r="E330" s="3"/>
      <c r="F330" s="4"/>
      <c r="G330" s="1"/>
      <c r="H330" s="1"/>
      <c r="I330" s="1"/>
      <c r="J330" s="1"/>
      <c r="K330" s="3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</row>
    <row r="331" ht="15.75" customHeight="1">
      <c r="A331" s="1"/>
      <c r="B331" s="1"/>
      <c r="C331" s="2"/>
      <c r="D331" s="1"/>
      <c r="E331" s="3"/>
      <c r="F331" s="4"/>
      <c r="G331" s="1"/>
      <c r="H331" s="1"/>
      <c r="I331" s="1"/>
      <c r="J331" s="1"/>
      <c r="K331" s="3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</row>
    <row r="332" ht="15.75" customHeight="1">
      <c r="A332" s="1"/>
      <c r="B332" s="1"/>
      <c r="C332" s="2"/>
      <c r="D332" s="1"/>
      <c r="E332" s="3"/>
      <c r="F332" s="4"/>
      <c r="G332" s="1"/>
      <c r="H332" s="1"/>
      <c r="I332" s="1"/>
      <c r="J332" s="1"/>
      <c r="K332" s="3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</row>
    <row r="333" ht="15.75" customHeight="1">
      <c r="A333" s="1"/>
      <c r="B333" s="1"/>
      <c r="C333" s="2"/>
      <c r="D333" s="1"/>
      <c r="E333" s="3"/>
      <c r="F333" s="4"/>
      <c r="G333" s="1"/>
      <c r="H333" s="1"/>
      <c r="I333" s="1"/>
      <c r="J333" s="1"/>
      <c r="K333" s="3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</row>
    <row r="334" ht="15.75" customHeight="1">
      <c r="A334" s="1"/>
      <c r="B334" s="1"/>
      <c r="C334" s="2"/>
      <c r="D334" s="1"/>
      <c r="E334" s="3"/>
      <c r="F334" s="4"/>
      <c r="G334" s="1"/>
      <c r="H334" s="1"/>
      <c r="I334" s="1"/>
      <c r="J334" s="1"/>
      <c r="K334" s="3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</row>
    <row r="335" ht="15.75" customHeight="1">
      <c r="A335" s="1"/>
      <c r="B335" s="1"/>
      <c r="C335" s="2"/>
      <c r="D335" s="1"/>
      <c r="E335" s="3"/>
      <c r="F335" s="4"/>
      <c r="G335" s="1"/>
      <c r="H335" s="1"/>
      <c r="I335" s="1"/>
      <c r="J335" s="1"/>
      <c r="K335" s="3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</row>
    <row r="336" ht="15.75" customHeight="1">
      <c r="A336" s="1"/>
      <c r="B336" s="1"/>
      <c r="C336" s="2"/>
      <c r="D336" s="1"/>
      <c r="E336" s="3"/>
      <c r="F336" s="4"/>
      <c r="G336" s="1"/>
      <c r="H336" s="1"/>
      <c r="I336" s="1"/>
      <c r="J336" s="1"/>
      <c r="K336" s="3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</row>
    <row r="337" ht="15.75" customHeight="1">
      <c r="A337" s="1"/>
      <c r="B337" s="1"/>
      <c r="C337" s="2"/>
      <c r="D337" s="1"/>
      <c r="E337" s="3"/>
      <c r="F337" s="4"/>
      <c r="G337" s="1"/>
      <c r="H337" s="1"/>
      <c r="I337" s="1"/>
      <c r="J337" s="1"/>
      <c r="K337" s="3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</row>
    <row r="338" ht="15.75" customHeight="1">
      <c r="A338" s="1"/>
      <c r="B338" s="1"/>
      <c r="C338" s="2"/>
      <c r="D338" s="1"/>
      <c r="E338" s="3"/>
      <c r="F338" s="4"/>
      <c r="G338" s="1"/>
      <c r="H338" s="1"/>
      <c r="I338" s="1"/>
      <c r="J338" s="1"/>
      <c r="K338" s="3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</row>
    <row r="339" ht="15.75" customHeight="1">
      <c r="A339" s="1"/>
      <c r="B339" s="1"/>
      <c r="C339" s="2"/>
      <c r="D339" s="1"/>
      <c r="E339" s="3"/>
      <c r="F339" s="4"/>
      <c r="G339" s="1"/>
      <c r="H339" s="1"/>
      <c r="I339" s="1"/>
      <c r="J339" s="1"/>
      <c r="K339" s="3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</row>
    <row r="340" ht="15.75" customHeight="1">
      <c r="A340" s="1"/>
      <c r="B340" s="1"/>
      <c r="C340" s="2"/>
      <c r="D340" s="1"/>
      <c r="E340" s="3"/>
      <c r="F340" s="4"/>
      <c r="G340" s="1"/>
      <c r="H340" s="1"/>
      <c r="I340" s="1"/>
      <c r="J340" s="1"/>
      <c r="K340" s="3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</row>
    <row r="341" ht="15.75" customHeight="1">
      <c r="A341" s="1"/>
      <c r="B341" s="1"/>
      <c r="C341" s="2"/>
      <c r="D341" s="1"/>
      <c r="E341" s="3"/>
      <c r="F341" s="4"/>
      <c r="G341" s="1"/>
      <c r="H341" s="1"/>
      <c r="I341" s="1"/>
      <c r="J341" s="1"/>
      <c r="K341" s="3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</row>
    <row r="342" ht="15.75" customHeight="1">
      <c r="A342" s="1"/>
      <c r="B342" s="1"/>
      <c r="C342" s="2"/>
      <c r="D342" s="1"/>
      <c r="E342" s="3"/>
      <c r="F342" s="4"/>
      <c r="G342" s="1"/>
      <c r="H342" s="1"/>
      <c r="I342" s="1"/>
      <c r="J342" s="1"/>
      <c r="K342" s="3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</row>
    <row r="343" ht="15.75" customHeight="1">
      <c r="A343" s="1"/>
      <c r="B343" s="1"/>
      <c r="C343" s="2"/>
      <c r="D343" s="1"/>
      <c r="E343" s="3"/>
      <c r="F343" s="4"/>
      <c r="G343" s="1"/>
      <c r="H343" s="1"/>
      <c r="I343" s="1"/>
      <c r="J343" s="1"/>
      <c r="K343" s="3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</row>
    <row r="344" ht="15.75" customHeight="1">
      <c r="A344" s="1"/>
      <c r="B344" s="1"/>
      <c r="C344" s="2"/>
      <c r="D344" s="1"/>
      <c r="E344" s="3"/>
      <c r="F344" s="4"/>
      <c r="G344" s="1"/>
      <c r="H344" s="1"/>
      <c r="I344" s="1"/>
      <c r="J344" s="1"/>
      <c r="K344" s="3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</row>
    <row r="345" ht="15.75" customHeight="1">
      <c r="A345" s="1"/>
      <c r="B345" s="1"/>
      <c r="C345" s="2"/>
      <c r="D345" s="1"/>
      <c r="E345" s="3"/>
      <c r="F345" s="4"/>
      <c r="G345" s="1"/>
      <c r="H345" s="1"/>
      <c r="I345" s="1"/>
      <c r="J345" s="1"/>
      <c r="K345" s="3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</row>
    <row r="346" ht="15.75" customHeight="1">
      <c r="A346" s="1"/>
      <c r="B346" s="1"/>
      <c r="C346" s="2"/>
      <c r="D346" s="1"/>
      <c r="E346" s="3"/>
      <c r="F346" s="4"/>
      <c r="G346" s="1"/>
      <c r="H346" s="1"/>
      <c r="I346" s="1"/>
      <c r="J346" s="1"/>
      <c r="K346" s="3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</row>
    <row r="347" ht="15.75" customHeight="1">
      <c r="A347" s="1"/>
      <c r="B347" s="1"/>
      <c r="C347" s="2"/>
      <c r="D347" s="1"/>
      <c r="E347" s="3"/>
      <c r="F347" s="4"/>
      <c r="G347" s="1"/>
      <c r="H347" s="1"/>
      <c r="I347" s="1"/>
      <c r="J347" s="1"/>
      <c r="K347" s="3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</row>
    <row r="348" ht="15.75" customHeight="1">
      <c r="A348" s="1"/>
      <c r="B348" s="1"/>
      <c r="C348" s="2"/>
      <c r="D348" s="1"/>
      <c r="E348" s="3"/>
      <c r="F348" s="4"/>
      <c r="G348" s="1"/>
      <c r="H348" s="1"/>
      <c r="I348" s="1"/>
      <c r="J348" s="1"/>
      <c r="K348" s="3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</row>
    <row r="349" ht="15.75" customHeight="1">
      <c r="A349" s="1"/>
      <c r="B349" s="1"/>
      <c r="C349" s="2"/>
      <c r="D349" s="1"/>
      <c r="E349" s="3"/>
      <c r="F349" s="4"/>
      <c r="G349" s="1"/>
      <c r="H349" s="1"/>
      <c r="I349" s="1"/>
      <c r="J349" s="1"/>
      <c r="K349" s="3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</row>
    <row r="350" ht="15.75" customHeight="1">
      <c r="A350" s="1"/>
      <c r="B350" s="1"/>
      <c r="C350" s="2"/>
      <c r="D350" s="1"/>
      <c r="E350" s="3"/>
      <c r="F350" s="4"/>
      <c r="G350" s="1"/>
      <c r="H350" s="1"/>
      <c r="I350" s="1"/>
      <c r="J350" s="1"/>
      <c r="K350" s="3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</row>
    <row r="351" ht="15.75" customHeight="1">
      <c r="A351" s="1"/>
      <c r="B351" s="1"/>
      <c r="C351" s="2"/>
      <c r="D351" s="1"/>
      <c r="E351" s="3"/>
      <c r="F351" s="4"/>
      <c r="G351" s="1"/>
      <c r="H351" s="1"/>
      <c r="I351" s="1"/>
      <c r="J351" s="1"/>
      <c r="K351" s="3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</row>
    <row r="352" ht="15.75" customHeight="1">
      <c r="A352" s="1"/>
      <c r="B352" s="1"/>
      <c r="C352" s="2"/>
      <c r="D352" s="1"/>
      <c r="E352" s="3"/>
      <c r="F352" s="4"/>
      <c r="G352" s="1"/>
      <c r="H352" s="1"/>
      <c r="I352" s="1"/>
      <c r="J352" s="1"/>
      <c r="K352" s="3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</row>
    <row r="353" ht="15.75" customHeight="1">
      <c r="A353" s="1"/>
      <c r="B353" s="1"/>
      <c r="C353" s="2"/>
      <c r="D353" s="1"/>
      <c r="E353" s="3"/>
      <c r="F353" s="4"/>
      <c r="G353" s="1"/>
      <c r="H353" s="1"/>
      <c r="I353" s="1"/>
      <c r="J353" s="1"/>
      <c r="K353" s="3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</row>
    <row r="354" ht="15.75" customHeight="1">
      <c r="A354" s="1"/>
      <c r="B354" s="1"/>
      <c r="C354" s="2"/>
      <c r="D354" s="1"/>
      <c r="E354" s="3"/>
      <c r="F354" s="4"/>
      <c r="G354" s="1"/>
      <c r="H354" s="1"/>
      <c r="I354" s="1"/>
      <c r="J354" s="1"/>
      <c r="K354" s="3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</row>
    <row r="355" ht="15.75" customHeight="1">
      <c r="A355" s="1"/>
      <c r="B355" s="1"/>
      <c r="C355" s="2"/>
      <c r="D355" s="1"/>
      <c r="E355" s="3"/>
      <c r="F355" s="4"/>
      <c r="G355" s="1"/>
      <c r="H355" s="1"/>
      <c r="I355" s="1"/>
      <c r="J355" s="1"/>
      <c r="K355" s="3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</row>
    <row r="356" ht="15.75" customHeight="1">
      <c r="A356" s="1"/>
      <c r="B356" s="1"/>
      <c r="C356" s="2"/>
      <c r="D356" s="1"/>
      <c r="E356" s="3"/>
      <c r="F356" s="4"/>
      <c r="G356" s="1"/>
      <c r="H356" s="1"/>
      <c r="I356" s="1"/>
      <c r="J356" s="1"/>
      <c r="K356" s="3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</row>
    <row r="357" ht="15.75" customHeight="1">
      <c r="A357" s="1"/>
      <c r="B357" s="1"/>
      <c r="C357" s="2"/>
      <c r="D357" s="1"/>
      <c r="E357" s="3"/>
      <c r="F357" s="4"/>
      <c r="G357" s="1"/>
      <c r="H357" s="1"/>
      <c r="I357" s="1"/>
      <c r="J357" s="1"/>
      <c r="K357" s="3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</row>
    <row r="358" ht="15.75" customHeight="1">
      <c r="A358" s="1"/>
      <c r="B358" s="1"/>
      <c r="C358" s="2"/>
      <c r="D358" s="1"/>
      <c r="E358" s="3"/>
      <c r="F358" s="4"/>
      <c r="G358" s="1"/>
      <c r="H358" s="1"/>
      <c r="I358" s="1"/>
      <c r="J358" s="1"/>
      <c r="K358" s="3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</row>
    <row r="359" ht="15.75" customHeight="1">
      <c r="A359" s="1"/>
      <c r="B359" s="1"/>
      <c r="C359" s="2"/>
      <c r="D359" s="1"/>
      <c r="E359" s="3"/>
      <c r="F359" s="4"/>
      <c r="G359" s="1"/>
      <c r="H359" s="1"/>
      <c r="I359" s="1"/>
      <c r="J359" s="1"/>
      <c r="K359" s="3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</row>
    <row r="360" ht="15.75" customHeight="1">
      <c r="A360" s="1"/>
      <c r="B360" s="1"/>
      <c r="C360" s="2"/>
      <c r="D360" s="1"/>
      <c r="E360" s="3"/>
      <c r="F360" s="4"/>
      <c r="G360" s="1"/>
      <c r="H360" s="1"/>
      <c r="I360" s="1"/>
      <c r="J360" s="1"/>
      <c r="K360" s="3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</row>
    <row r="361" ht="15.75" customHeight="1">
      <c r="A361" s="1"/>
      <c r="B361" s="1"/>
      <c r="C361" s="2"/>
      <c r="D361" s="1"/>
      <c r="E361" s="3"/>
      <c r="F361" s="4"/>
      <c r="G361" s="1"/>
      <c r="H361" s="1"/>
      <c r="I361" s="1"/>
      <c r="J361" s="1"/>
      <c r="K361" s="3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</row>
    <row r="362" ht="15.75" customHeight="1">
      <c r="A362" s="1"/>
      <c r="B362" s="1"/>
      <c r="C362" s="2"/>
      <c r="D362" s="1"/>
      <c r="E362" s="3"/>
      <c r="F362" s="4"/>
      <c r="G362" s="1"/>
      <c r="H362" s="1"/>
      <c r="I362" s="1"/>
      <c r="J362" s="1"/>
      <c r="K362" s="3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</row>
    <row r="363" ht="15.75" customHeight="1">
      <c r="A363" s="1"/>
      <c r="B363" s="1"/>
      <c r="C363" s="2"/>
      <c r="D363" s="1"/>
      <c r="E363" s="3"/>
      <c r="F363" s="4"/>
      <c r="G363" s="1"/>
      <c r="H363" s="1"/>
      <c r="I363" s="1"/>
      <c r="J363" s="1"/>
      <c r="K363" s="3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</row>
    <row r="364" ht="15.75" customHeight="1">
      <c r="A364" s="1"/>
      <c r="B364" s="1"/>
      <c r="C364" s="2"/>
      <c r="D364" s="1"/>
      <c r="E364" s="3"/>
      <c r="F364" s="4"/>
      <c r="G364" s="1"/>
      <c r="H364" s="1"/>
      <c r="I364" s="1"/>
      <c r="J364" s="1"/>
      <c r="K364" s="3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</row>
    <row r="365" ht="15.75" customHeight="1">
      <c r="A365" s="1"/>
      <c r="B365" s="1"/>
      <c r="C365" s="2"/>
      <c r="D365" s="1"/>
      <c r="E365" s="3"/>
      <c r="F365" s="4"/>
      <c r="G365" s="1"/>
      <c r="H365" s="1"/>
      <c r="I365" s="1"/>
      <c r="J365" s="1"/>
      <c r="K365" s="3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</row>
    <row r="366" ht="15.75" customHeight="1">
      <c r="A366" s="1"/>
      <c r="B366" s="1"/>
      <c r="C366" s="2"/>
      <c r="D366" s="1"/>
      <c r="E366" s="3"/>
      <c r="F366" s="4"/>
      <c r="G366" s="1"/>
      <c r="H366" s="1"/>
      <c r="I366" s="1"/>
      <c r="J366" s="1"/>
      <c r="K366" s="3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</row>
    <row r="367" ht="15.75" customHeight="1">
      <c r="A367" s="1"/>
      <c r="B367" s="1"/>
      <c r="C367" s="2"/>
      <c r="D367" s="1"/>
      <c r="E367" s="3"/>
      <c r="F367" s="4"/>
      <c r="G367" s="1"/>
      <c r="H367" s="1"/>
      <c r="I367" s="1"/>
      <c r="J367" s="1"/>
      <c r="K367" s="3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</row>
    <row r="368" ht="15.75" customHeight="1">
      <c r="A368" s="1"/>
      <c r="B368" s="1"/>
      <c r="C368" s="2"/>
      <c r="D368" s="1"/>
      <c r="E368" s="3"/>
      <c r="F368" s="4"/>
      <c r="G368" s="1"/>
      <c r="H368" s="1"/>
      <c r="I368" s="1"/>
      <c r="J368" s="1"/>
      <c r="K368" s="3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</row>
    <row r="369" ht="15.75" customHeight="1">
      <c r="A369" s="1"/>
      <c r="B369" s="1"/>
      <c r="C369" s="2"/>
      <c r="D369" s="1"/>
      <c r="E369" s="3"/>
      <c r="F369" s="4"/>
      <c r="G369" s="1"/>
      <c r="H369" s="1"/>
      <c r="I369" s="1"/>
      <c r="J369" s="1"/>
      <c r="K369" s="3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</row>
    <row r="370" ht="15.75" customHeight="1">
      <c r="A370" s="1"/>
      <c r="B370" s="1"/>
      <c r="C370" s="2"/>
      <c r="D370" s="1"/>
      <c r="E370" s="3"/>
      <c r="F370" s="4"/>
      <c r="G370" s="1"/>
      <c r="H370" s="1"/>
      <c r="I370" s="1"/>
      <c r="J370" s="1"/>
      <c r="K370" s="3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</row>
    <row r="371" ht="15.75" customHeight="1">
      <c r="A371" s="1"/>
      <c r="B371" s="1"/>
      <c r="C371" s="2"/>
      <c r="D371" s="1"/>
      <c r="E371" s="3"/>
      <c r="F371" s="4"/>
      <c r="G371" s="1"/>
      <c r="H371" s="1"/>
      <c r="I371" s="1"/>
      <c r="J371" s="1"/>
      <c r="K371" s="3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</row>
    <row r="372" ht="15.75" customHeight="1">
      <c r="A372" s="1"/>
      <c r="B372" s="1"/>
      <c r="C372" s="2"/>
      <c r="D372" s="1"/>
      <c r="E372" s="3"/>
      <c r="F372" s="4"/>
      <c r="G372" s="1"/>
      <c r="H372" s="1"/>
      <c r="I372" s="1"/>
      <c r="J372" s="1"/>
      <c r="K372" s="3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</row>
    <row r="373" ht="15.75" customHeight="1">
      <c r="A373" s="1"/>
      <c r="B373" s="1"/>
      <c r="C373" s="2"/>
      <c r="D373" s="1"/>
      <c r="E373" s="3"/>
      <c r="F373" s="4"/>
      <c r="G373" s="1"/>
      <c r="H373" s="1"/>
      <c r="I373" s="1"/>
      <c r="J373" s="1"/>
      <c r="K373" s="3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</row>
    <row r="374" ht="15.75" customHeight="1">
      <c r="A374" s="1"/>
      <c r="B374" s="1"/>
      <c r="C374" s="2"/>
      <c r="D374" s="1"/>
      <c r="E374" s="3"/>
      <c r="F374" s="4"/>
      <c r="G374" s="1"/>
      <c r="H374" s="1"/>
      <c r="I374" s="1"/>
      <c r="J374" s="1"/>
      <c r="K374" s="3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</row>
    <row r="375" ht="15.75" customHeight="1">
      <c r="A375" s="1"/>
      <c r="B375" s="1"/>
      <c r="C375" s="2"/>
      <c r="D375" s="1"/>
      <c r="E375" s="3"/>
      <c r="F375" s="4"/>
      <c r="G375" s="1"/>
      <c r="H375" s="1"/>
      <c r="I375" s="1"/>
      <c r="J375" s="1"/>
      <c r="K375" s="3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</row>
    <row r="376" ht="15.75" customHeight="1">
      <c r="A376" s="1"/>
      <c r="B376" s="1"/>
      <c r="C376" s="2"/>
      <c r="D376" s="1"/>
      <c r="E376" s="3"/>
      <c r="F376" s="4"/>
      <c r="G376" s="1"/>
      <c r="H376" s="1"/>
      <c r="I376" s="1"/>
      <c r="J376" s="1"/>
      <c r="K376" s="3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</row>
    <row r="377" ht="15.75" customHeight="1">
      <c r="A377" s="1"/>
      <c r="B377" s="1"/>
      <c r="C377" s="2"/>
      <c r="D377" s="1"/>
      <c r="E377" s="3"/>
      <c r="F377" s="4"/>
      <c r="G377" s="1"/>
      <c r="H377" s="1"/>
      <c r="I377" s="1"/>
      <c r="J377" s="1"/>
      <c r="K377" s="3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</row>
    <row r="378" ht="15.75" customHeight="1">
      <c r="A378" s="1"/>
      <c r="B378" s="1"/>
      <c r="C378" s="2"/>
      <c r="D378" s="1"/>
      <c r="E378" s="3"/>
      <c r="F378" s="4"/>
      <c r="G378" s="1"/>
      <c r="H378" s="1"/>
      <c r="I378" s="1"/>
      <c r="J378" s="1"/>
      <c r="K378" s="3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</row>
    <row r="379" ht="15.75" customHeight="1">
      <c r="A379" s="1"/>
      <c r="B379" s="1"/>
      <c r="C379" s="2"/>
      <c r="D379" s="1"/>
      <c r="E379" s="3"/>
      <c r="F379" s="4"/>
      <c r="G379" s="1"/>
      <c r="H379" s="1"/>
      <c r="I379" s="1"/>
      <c r="J379" s="1"/>
      <c r="K379" s="3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</row>
    <row r="380" ht="15.75" customHeight="1">
      <c r="A380" s="1"/>
      <c r="B380" s="1"/>
      <c r="C380" s="2"/>
      <c r="D380" s="1"/>
      <c r="E380" s="3"/>
      <c r="F380" s="4"/>
      <c r="G380" s="1"/>
      <c r="H380" s="1"/>
      <c r="I380" s="1"/>
      <c r="J380" s="1"/>
      <c r="K380" s="3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</row>
    <row r="381" ht="15.75" customHeight="1">
      <c r="A381" s="1"/>
      <c r="B381" s="1"/>
      <c r="C381" s="2"/>
      <c r="D381" s="1"/>
      <c r="E381" s="3"/>
      <c r="F381" s="4"/>
      <c r="G381" s="1"/>
      <c r="H381" s="1"/>
      <c r="I381" s="1"/>
      <c r="J381" s="1"/>
      <c r="K381" s="3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</row>
    <row r="382" ht="15.75" customHeight="1">
      <c r="A382" s="1"/>
      <c r="B382" s="1"/>
      <c r="C382" s="2"/>
      <c r="D382" s="1"/>
      <c r="E382" s="3"/>
      <c r="F382" s="4"/>
      <c r="G382" s="1"/>
      <c r="H382" s="1"/>
      <c r="I382" s="1"/>
      <c r="J382" s="1"/>
      <c r="K382" s="3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</row>
    <row r="383" ht="15.75" customHeight="1">
      <c r="A383" s="1"/>
      <c r="B383" s="1"/>
      <c r="C383" s="2"/>
      <c r="D383" s="1"/>
      <c r="E383" s="3"/>
      <c r="F383" s="4"/>
      <c r="G383" s="1"/>
      <c r="H383" s="1"/>
      <c r="I383" s="1"/>
      <c r="J383" s="1"/>
      <c r="K383" s="3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</row>
    <row r="384" ht="15.75" customHeight="1">
      <c r="A384" s="1"/>
      <c r="B384" s="1"/>
      <c r="C384" s="2"/>
      <c r="D384" s="1"/>
      <c r="E384" s="3"/>
      <c r="F384" s="4"/>
      <c r="G384" s="1"/>
      <c r="H384" s="1"/>
      <c r="I384" s="1"/>
      <c r="J384" s="1"/>
      <c r="K384" s="3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</row>
    <row r="385" ht="15.75" customHeight="1">
      <c r="A385" s="1"/>
      <c r="B385" s="1"/>
      <c r="C385" s="2"/>
      <c r="D385" s="1"/>
      <c r="E385" s="3"/>
      <c r="F385" s="4"/>
      <c r="G385" s="1"/>
      <c r="H385" s="1"/>
      <c r="I385" s="1"/>
      <c r="J385" s="1"/>
      <c r="K385" s="3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</row>
    <row r="386" ht="15.75" customHeight="1">
      <c r="A386" s="1"/>
      <c r="B386" s="1"/>
      <c r="C386" s="2"/>
      <c r="D386" s="1"/>
      <c r="E386" s="3"/>
      <c r="F386" s="4"/>
      <c r="G386" s="1"/>
      <c r="H386" s="1"/>
      <c r="I386" s="1"/>
      <c r="J386" s="1"/>
      <c r="K386" s="3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</row>
    <row r="387" ht="15.75" customHeight="1">
      <c r="A387" s="1"/>
      <c r="B387" s="1"/>
      <c r="C387" s="2"/>
      <c r="D387" s="1"/>
      <c r="E387" s="3"/>
      <c r="F387" s="4"/>
      <c r="G387" s="1"/>
      <c r="H387" s="1"/>
      <c r="I387" s="1"/>
      <c r="J387" s="1"/>
      <c r="K387" s="3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</row>
    <row r="388" ht="15.75" customHeight="1">
      <c r="A388" s="1"/>
      <c r="B388" s="1"/>
      <c r="C388" s="2"/>
      <c r="D388" s="1"/>
      <c r="E388" s="3"/>
      <c r="F388" s="4"/>
      <c r="G388" s="1"/>
      <c r="H388" s="1"/>
      <c r="I388" s="1"/>
      <c r="J388" s="1"/>
      <c r="K388" s="3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</row>
    <row r="389" ht="15.75" customHeight="1">
      <c r="A389" s="1"/>
      <c r="B389" s="1"/>
      <c r="C389" s="2"/>
      <c r="D389" s="1"/>
      <c r="E389" s="3"/>
      <c r="F389" s="4"/>
      <c r="G389" s="1"/>
      <c r="H389" s="1"/>
      <c r="I389" s="1"/>
      <c r="J389" s="1"/>
      <c r="K389" s="3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</row>
    <row r="390" ht="15.75" customHeight="1">
      <c r="A390" s="1"/>
      <c r="B390" s="1"/>
      <c r="C390" s="2"/>
      <c r="D390" s="1"/>
      <c r="E390" s="3"/>
      <c r="F390" s="4"/>
      <c r="G390" s="1"/>
      <c r="H390" s="1"/>
      <c r="I390" s="1"/>
      <c r="J390" s="1"/>
      <c r="K390" s="3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</row>
    <row r="391" ht="15.75" customHeight="1">
      <c r="A391" s="1"/>
      <c r="B391" s="1"/>
      <c r="C391" s="2"/>
      <c r="D391" s="1"/>
      <c r="E391" s="3"/>
      <c r="F391" s="4"/>
      <c r="G391" s="1"/>
      <c r="H391" s="1"/>
      <c r="I391" s="1"/>
      <c r="J391" s="1"/>
      <c r="K391" s="3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</row>
    <row r="392" ht="15.75" customHeight="1">
      <c r="A392" s="1"/>
      <c r="B392" s="1"/>
      <c r="C392" s="2"/>
      <c r="D392" s="1"/>
      <c r="E392" s="3"/>
      <c r="F392" s="4"/>
      <c r="G392" s="1"/>
      <c r="H392" s="1"/>
      <c r="I392" s="1"/>
      <c r="J392" s="1"/>
      <c r="K392" s="3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</row>
    <row r="393" ht="15.75" customHeight="1">
      <c r="A393" s="1"/>
      <c r="B393" s="1"/>
      <c r="C393" s="2"/>
      <c r="D393" s="1"/>
      <c r="E393" s="3"/>
      <c r="F393" s="4"/>
      <c r="G393" s="1"/>
      <c r="H393" s="1"/>
      <c r="I393" s="1"/>
      <c r="J393" s="1"/>
      <c r="K393" s="3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</row>
    <row r="394" ht="15.75" customHeight="1">
      <c r="A394" s="1"/>
      <c r="B394" s="1"/>
      <c r="C394" s="2"/>
      <c r="D394" s="1"/>
      <c r="E394" s="3"/>
      <c r="F394" s="4"/>
      <c r="G394" s="1"/>
      <c r="H394" s="1"/>
      <c r="I394" s="1"/>
      <c r="J394" s="1"/>
      <c r="K394" s="3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</row>
    <row r="395" ht="15.75" customHeight="1">
      <c r="A395" s="1"/>
      <c r="B395" s="1"/>
      <c r="C395" s="2"/>
      <c r="D395" s="1"/>
      <c r="E395" s="3"/>
      <c r="F395" s="4"/>
      <c r="G395" s="1"/>
      <c r="H395" s="1"/>
      <c r="I395" s="1"/>
      <c r="J395" s="1"/>
      <c r="K395" s="3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</row>
    <row r="396" ht="15.75" customHeight="1">
      <c r="A396" s="1"/>
      <c r="B396" s="1"/>
      <c r="C396" s="2"/>
      <c r="D396" s="1"/>
      <c r="E396" s="3"/>
      <c r="F396" s="4"/>
      <c r="G396" s="1"/>
      <c r="H396" s="1"/>
      <c r="I396" s="1"/>
      <c r="J396" s="1"/>
      <c r="K396" s="3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</row>
    <row r="397" ht="15.75" customHeight="1">
      <c r="A397" s="1"/>
      <c r="B397" s="1"/>
      <c r="C397" s="2"/>
      <c r="D397" s="1"/>
      <c r="E397" s="3"/>
      <c r="F397" s="4"/>
      <c r="G397" s="1"/>
      <c r="H397" s="1"/>
      <c r="I397" s="1"/>
      <c r="J397" s="1"/>
      <c r="K397" s="3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</row>
    <row r="398" ht="15.75" customHeight="1">
      <c r="A398" s="1"/>
      <c r="B398" s="1"/>
      <c r="C398" s="2"/>
      <c r="D398" s="1"/>
      <c r="E398" s="3"/>
      <c r="F398" s="4"/>
      <c r="G398" s="1"/>
      <c r="H398" s="1"/>
      <c r="I398" s="1"/>
      <c r="J398" s="1"/>
      <c r="K398" s="3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</row>
    <row r="399" ht="15.75" customHeight="1">
      <c r="A399" s="1"/>
      <c r="B399" s="1"/>
      <c r="C399" s="2"/>
      <c r="D399" s="1"/>
      <c r="E399" s="3"/>
      <c r="F399" s="4"/>
      <c r="G399" s="1"/>
      <c r="H399" s="1"/>
      <c r="I399" s="1"/>
      <c r="J399" s="1"/>
      <c r="K399" s="3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</row>
    <row r="400" ht="15.75" customHeight="1">
      <c r="A400" s="1"/>
      <c r="B400" s="1"/>
      <c r="C400" s="2"/>
      <c r="D400" s="1"/>
      <c r="E400" s="3"/>
      <c r="F400" s="4"/>
      <c r="G400" s="1"/>
      <c r="H400" s="1"/>
      <c r="I400" s="1"/>
      <c r="J400" s="1"/>
      <c r="K400" s="3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</row>
    <row r="401" ht="15.75" customHeight="1">
      <c r="A401" s="1"/>
      <c r="B401" s="1"/>
      <c r="C401" s="2"/>
      <c r="D401" s="1"/>
      <c r="E401" s="3"/>
      <c r="F401" s="4"/>
      <c r="G401" s="1"/>
      <c r="H401" s="1"/>
      <c r="I401" s="1"/>
      <c r="J401" s="1"/>
      <c r="K401" s="3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</row>
    <row r="402" ht="15.75" customHeight="1">
      <c r="A402" s="1"/>
      <c r="B402" s="1"/>
      <c r="C402" s="2"/>
      <c r="D402" s="1"/>
      <c r="E402" s="3"/>
      <c r="F402" s="4"/>
      <c r="G402" s="1"/>
      <c r="H402" s="1"/>
      <c r="I402" s="1"/>
      <c r="J402" s="1"/>
      <c r="K402" s="3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</row>
    <row r="403" ht="15.75" customHeight="1">
      <c r="A403" s="1"/>
      <c r="B403" s="1"/>
      <c r="C403" s="2"/>
      <c r="D403" s="1"/>
      <c r="E403" s="3"/>
      <c r="F403" s="4"/>
      <c r="G403" s="1"/>
      <c r="H403" s="1"/>
      <c r="I403" s="1"/>
      <c r="J403" s="1"/>
      <c r="K403" s="3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</row>
    <row r="404" ht="15.75" customHeight="1">
      <c r="A404" s="1"/>
      <c r="B404" s="1"/>
      <c r="C404" s="2"/>
      <c r="D404" s="1"/>
      <c r="E404" s="3"/>
      <c r="F404" s="4"/>
      <c r="G404" s="1"/>
      <c r="H404" s="1"/>
      <c r="I404" s="1"/>
      <c r="J404" s="1"/>
      <c r="K404" s="3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</row>
    <row r="405" ht="15.75" customHeight="1">
      <c r="A405" s="1"/>
      <c r="B405" s="1"/>
      <c r="C405" s="2"/>
      <c r="D405" s="1"/>
      <c r="E405" s="3"/>
      <c r="F405" s="4"/>
      <c r="G405" s="1"/>
      <c r="H405" s="1"/>
      <c r="I405" s="1"/>
      <c r="J405" s="1"/>
      <c r="K405" s="3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</row>
    <row r="406" ht="15.75" customHeight="1">
      <c r="A406" s="1"/>
      <c r="B406" s="1"/>
      <c r="C406" s="2"/>
      <c r="D406" s="1"/>
      <c r="E406" s="3"/>
      <c r="F406" s="4"/>
      <c r="G406" s="1"/>
      <c r="H406" s="1"/>
      <c r="I406" s="1"/>
      <c r="J406" s="1"/>
      <c r="K406" s="3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</row>
    <row r="407" ht="15.75" customHeight="1">
      <c r="A407" s="1"/>
      <c r="B407" s="1"/>
      <c r="C407" s="2"/>
      <c r="D407" s="1"/>
      <c r="E407" s="3"/>
      <c r="F407" s="4"/>
      <c r="G407" s="1"/>
      <c r="H407" s="1"/>
      <c r="I407" s="1"/>
      <c r="J407" s="1"/>
      <c r="K407" s="3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</row>
    <row r="408" ht="15.75" customHeight="1">
      <c r="A408" s="1"/>
      <c r="B408" s="1"/>
      <c r="C408" s="2"/>
      <c r="D408" s="1"/>
      <c r="E408" s="3"/>
      <c r="F408" s="4"/>
      <c r="G408" s="1"/>
      <c r="H408" s="1"/>
      <c r="I408" s="1"/>
      <c r="J408" s="1"/>
      <c r="K408" s="3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</row>
    <row r="409" ht="15.75" customHeight="1">
      <c r="A409" s="1"/>
      <c r="B409" s="1"/>
      <c r="C409" s="2"/>
      <c r="D409" s="1"/>
      <c r="E409" s="3"/>
      <c r="F409" s="4"/>
      <c r="G409" s="1"/>
      <c r="H409" s="1"/>
      <c r="I409" s="1"/>
      <c r="J409" s="1"/>
      <c r="K409" s="3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</row>
    <row r="410" ht="15.75" customHeight="1">
      <c r="A410" s="1"/>
      <c r="B410" s="1"/>
      <c r="C410" s="2"/>
      <c r="D410" s="1"/>
      <c r="E410" s="3"/>
      <c r="F410" s="4"/>
      <c r="G410" s="1"/>
      <c r="H410" s="1"/>
      <c r="I410" s="1"/>
      <c r="J410" s="1"/>
      <c r="K410" s="3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</row>
    <row r="411" ht="15.75" customHeight="1">
      <c r="A411" s="1"/>
      <c r="B411" s="1"/>
      <c r="C411" s="2"/>
      <c r="D411" s="1"/>
      <c r="E411" s="3"/>
      <c r="F411" s="4"/>
      <c r="G411" s="1"/>
      <c r="H411" s="1"/>
      <c r="I411" s="1"/>
      <c r="J411" s="1"/>
      <c r="K411" s="3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</row>
    <row r="412" ht="15.75" customHeight="1">
      <c r="A412" s="1"/>
      <c r="B412" s="1"/>
      <c r="C412" s="2"/>
      <c r="D412" s="1"/>
      <c r="E412" s="3"/>
      <c r="F412" s="4"/>
      <c r="G412" s="1"/>
      <c r="H412" s="1"/>
      <c r="I412" s="1"/>
      <c r="J412" s="1"/>
      <c r="K412" s="3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</row>
    <row r="413" ht="15.75" customHeight="1">
      <c r="A413" s="1"/>
      <c r="B413" s="1"/>
      <c r="C413" s="2"/>
      <c r="D413" s="1"/>
      <c r="E413" s="3"/>
      <c r="F413" s="4"/>
      <c r="G413" s="1"/>
      <c r="H413" s="1"/>
      <c r="I413" s="1"/>
      <c r="J413" s="1"/>
      <c r="K413" s="3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</row>
    <row r="414" ht="15.75" customHeight="1">
      <c r="A414" s="1"/>
      <c r="B414" s="1"/>
      <c r="C414" s="2"/>
      <c r="D414" s="1"/>
      <c r="E414" s="3"/>
      <c r="F414" s="4"/>
      <c r="G414" s="1"/>
      <c r="H414" s="1"/>
      <c r="I414" s="1"/>
      <c r="J414" s="1"/>
      <c r="K414" s="3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</row>
    <row r="415" ht="15.75" customHeight="1">
      <c r="A415" s="1"/>
      <c r="B415" s="1"/>
      <c r="C415" s="2"/>
      <c r="D415" s="1"/>
      <c r="E415" s="3"/>
      <c r="F415" s="4"/>
      <c r="G415" s="1"/>
      <c r="H415" s="1"/>
      <c r="I415" s="1"/>
      <c r="J415" s="1"/>
      <c r="K415" s="3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</row>
    <row r="416" ht="15.75" customHeight="1">
      <c r="A416" s="1"/>
      <c r="B416" s="1"/>
      <c r="C416" s="2"/>
      <c r="D416" s="1"/>
      <c r="E416" s="3"/>
      <c r="F416" s="4"/>
      <c r="G416" s="1"/>
      <c r="H416" s="1"/>
      <c r="I416" s="1"/>
      <c r="J416" s="1"/>
      <c r="K416" s="3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</row>
    <row r="417" ht="15.75" customHeight="1">
      <c r="A417" s="1"/>
      <c r="B417" s="1"/>
      <c r="C417" s="2"/>
      <c r="D417" s="1"/>
      <c r="E417" s="3"/>
      <c r="F417" s="4"/>
      <c r="G417" s="1"/>
      <c r="H417" s="1"/>
      <c r="I417" s="1"/>
      <c r="J417" s="1"/>
      <c r="K417" s="3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</row>
    <row r="418" ht="15.75" customHeight="1">
      <c r="A418" s="1"/>
      <c r="B418" s="1"/>
      <c r="C418" s="2"/>
      <c r="D418" s="1"/>
      <c r="E418" s="3"/>
      <c r="F418" s="4"/>
      <c r="G418" s="1"/>
      <c r="H418" s="1"/>
      <c r="I418" s="1"/>
      <c r="J418" s="1"/>
      <c r="K418" s="3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</row>
    <row r="419" ht="15.75" customHeight="1">
      <c r="A419" s="1"/>
      <c r="B419" s="1"/>
      <c r="C419" s="2"/>
      <c r="D419" s="1"/>
      <c r="E419" s="3"/>
      <c r="F419" s="4"/>
      <c r="G419" s="1"/>
      <c r="H419" s="1"/>
      <c r="I419" s="1"/>
      <c r="J419" s="1"/>
      <c r="K419" s="3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</row>
    <row r="420" ht="15.75" customHeight="1">
      <c r="A420" s="1"/>
      <c r="B420" s="1"/>
      <c r="C420" s="2"/>
      <c r="D420" s="1"/>
      <c r="E420" s="3"/>
      <c r="F420" s="4"/>
      <c r="G420" s="1"/>
      <c r="H420" s="1"/>
      <c r="I420" s="1"/>
      <c r="J420" s="1"/>
      <c r="K420" s="3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</row>
    <row r="421" ht="15.75" customHeight="1">
      <c r="A421" s="1"/>
      <c r="B421" s="1"/>
      <c r="C421" s="2"/>
      <c r="D421" s="1"/>
      <c r="E421" s="3"/>
      <c r="F421" s="4"/>
      <c r="G421" s="1"/>
      <c r="H421" s="1"/>
      <c r="I421" s="1"/>
      <c r="J421" s="1"/>
      <c r="K421" s="3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</row>
    <row r="422" ht="15.75" customHeight="1">
      <c r="A422" s="1"/>
      <c r="B422" s="1"/>
      <c r="C422" s="2"/>
      <c r="D422" s="1"/>
      <c r="E422" s="3"/>
      <c r="F422" s="4"/>
      <c r="G422" s="1"/>
      <c r="H422" s="1"/>
      <c r="I422" s="1"/>
      <c r="J422" s="1"/>
      <c r="K422" s="3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</row>
    <row r="423" ht="15.75" customHeight="1">
      <c r="A423" s="1"/>
      <c r="B423" s="1"/>
      <c r="C423" s="2"/>
      <c r="D423" s="1"/>
      <c r="E423" s="3"/>
      <c r="F423" s="4"/>
      <c r="G423" s="1"/>
      <c r="H423" s="1"/>
      <c r="I423" s="1"/>
      <c r="J423" s="1"/>
      <c r="K423" s="3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</row>
    <row r="424" ht="15.75" customHeight="1">
      <c r="A424" s="1"/>
      <c r="B424" s="1"/>
      <c r="C424" s="2"/>
      <c r="D424" s="1"/>
      <c r="E424" s="3"/>
      <c r="F424" s="4"/>
      <c r="G424" s="1"/>
      <c r="H424" s="1"/>
      <c r="I424" s="1"/>
      <c r="J424" s="1"/>
      <c r="K424" s="3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</row>
    <row r="425" ht="15.75" customHeight="1">
      <c r="A425" s="1"/>
      <c r="B425" s="1"/>
      <c r="C425" s="2"/>
      <c r="D425" s="1"/>
      <c r="E425" s="3"/>
      <c r="F425" s="4"/>
      <c r="G425" s="1"/>
      <c r="H425" s="1"/>
      <c r="I425" s="1"/>
      <c r="J425" s="1"/>
      <c r="K425" s="3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</row>
    <row r="426" ht="15.75" customHeight="1">
      <c r="A426" s="1"/>
      <c r="B426" s="1"/>
      <c r="C426" s="2"/>
      <c r="D426" s="1"/>
      <c r="E426" s="3"/>
      <c r="F426" s="4"/>
      <c r="G426" s="1"/>
      <c r="H426" s="1"/>
      <c r="I426" s="1"/>
      <c r="J426" s="1"/>
      <c r="K426" s="3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</row>
    <row r="427" ht="15.75" customHeight="1">
      <c r="A427" s="1"/>
      <c r="B427" s="1"/>
      <c r="C427" s="2"/>
      <c r="D427" s="1"/>
      <c r="E427" s="3"/>
      <c r="F427" s="4"/>
      <c r="G427" s="1"/>
      <c r="H427" s="1"/>
      <c r="I427" s="1"/>
      <c r="J427" s="1"/>
      <c r="K427" s="3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</row>
    <row r="428" ht="15.75" customHeight="1">
      <c r="A428" s="1"/>
      <c r="B428" s="1"/>
      <c r="C428" s="2"/>
      <c r="D428" s="1"/>
      <c r="E428" s="3"/>
      <c r="F428" s="4"/>
      <c r="G428" s="1"/>
      <c r="H428" s="1"/>
      <c r="I428" s="1"/>
      <c r="J428" s="1"/>
      <c r="K428" s="3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</row>
    <row r="429" ht="15.75" customHeight="1">
      <c r="A429" s="1"/>
      <c r="B429" s="1"/>
      <c r="C429" s="2"/>
      <c r="D429" s="1"/>
      <c r="E429" s="3"/>
      <c r="F429" s="4"/>
      <c r="G429" s="1"/>
      <c r="H429" s="1"/>
      <c r="I429" s="1"/>
      <c r="J429" s="1"/>
      <c r="K429" s="3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</row>
    <row r="430" ht="15.75" customHeight="1">
      <c r="A430" s="1"/>
      <c r="B430" s="1"/>
      <c r="C430" s="2"/>
      <c r="D430" s="1"/>
      <c r="E430" s="3"/>
      <c r="F430" s="4"/>
      <c r="G430" s="1"/>
      <c r="H430" s="1"/>
      <c r="I430" s="1"/>
      <c r="J430" s="1"/>
      <c r="K430" s="3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</row>
    <row r="431" ht="15.75" customHeight="1">
      <c r="A431" s="1"/>
      <c r="B431" s="1"/>
      <c r="C431" s="2"/>
      <c r="D431" s="1"/>
      <c r="E431" s="3"/>
      <c r="F431" s="4"/>
      <c r="G431" s="1"/>
      <c r="H431" s="1"/>
      <c r="I431" s="1"/>
      <c r="J431" s="1"/>
      <c r="K431" s="3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</row>
    <row r="432" ht="15.75" customHeight="1">
      <c r="A432" s="1"/>
      <c r="B432" s="1"/>
      <c r="C432" s="2"/>
      <c r="D432" s="1"/>
      <c r="E432" s="3"/>
      <c r="F432" s="4"/>
      <c r="G432" s="1"/>
      <c r="H432" s="1"/>
      <c r="I432" s="1"/>
      <c r="J432" s="1"/>
      <c r="K432" s="3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</row>
    <row r="433" ht="15.75" customHeight="1">
      <c r="A433" s="1"/>
      <c r="B433" s="1"/>
      <c r="C433" s="2"/>
      <c r="D433" s="1"/>
      <c r="E433" s="3"/>
      <c r="F433" s="4"/>
      <c r="G433" s="1"/>
      <c r="H433" s="1"/>
      <c r="I433" s="1"/>
      <c r="J433" s="1"/>
      <c r="K433" s="3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</row>
    <row r="434" ht="15.75" customHeight="1">
      <c r="A434" s="1"/>
      <c r="B434" s="1"/>
      <c r="C434" s="2"/>
      <c r="D434" s="1"/>
      <c r="E434" s="3"/>
      <c r="F434" s="4"/>
      <c r="G434" s="1"/>
      <c r="H434" s="1"/>
      <c r="I434" s="1"/>
      <c r="J434" s="1"/>
      <c r="K434" s="3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</row>
    <row r="435" ht="15.75" customHeight="1">
      <c r="A435" s="1"/>
      <c r="B435" s="1"/>
      <c r="C435" s="2"/>
      <c r="D435" s="1"/>
      <c r="E435" s="3"/>
      <c r="F435" s="4"/>
      <c r="G435" s="1"/>
      <c r="H435" s="1"/>
      <c r="I435" s="1"/>
      <c r="J435" s="1"/>
      <c r="K435" s="3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</row>
    <row r="436" ht="15.75" customHeight="1">
      <c r="A436" s="1"/>
      <c r="B436" s="1"/>
      <c r="C436" s="2"/>
      <c r="D436" s="1"/>
      <c r="E436" s="3"/>
      <c r="F436" s="4"/>
      <c r="G436" s="1"/>
      <c r="H436" s="1"/>
      <c r="I436" s="1"/>
      <c r="J436" s="1"/>
      <c r="K436" s="3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</row>
    <row r="437" ht="15.75" customHeight="1">
      <c r="A437" s="1"/>
      <c r="B437" s="1"/>
      <c r="C437" s="2"/>
      <c r="D437" s="1"/>
      <c r="E437" s="3"/>
      <c r="F437" s="4"/>
      <c r="G437" s="1"/>
      <c r="H437" s="1"/>
      <c r="I437" s="1"/>
      <c r="J437" s="1"/>
      <c r="K437" s="3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</row>
    <row r="438" ht="15.75" customHeight="1">
      <c r="A438" s="1"/>
      <c r="B438" s="1"/>
      <c r="C438" s="2"/>
      <c r="D438" s="1"/>
      <c r="E438" s="3"/>
      <c r="F438" s="4"/>
      <c r="G438" s="1"/>
      <c r="H438" s="1"/>
      <c r="I438" s="1"/>
      <c r="J438" s="1"/>
      <c r="K438" s="3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</row>
    <row r="439" ht="15.75" customHeight="1">
      <c r="A439" s="1"/>
      <c r="B439" s="1"/>
      <c r="C439" s="2"/>
      <c r="D439" s="1"/>
      <c r="E439" s="3"/>
      <c r="F439" s="4"/>
      <c r="G439" s="1"/>
      <c r="H439" s="1"/>
      <c r="I439" s="1"/>
      <c r="J439" s="1"/>
      <c r="K439" s="3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</row>
    <row r="440" ht="15.75" customHeight="1">
      <c r="A440" s="1"/>
      <c r="B440" s="1"/>
      <c r="C440" s="2"/>
      <c r="D440" s="1"/>
      <c r="E440" s="3"/>
      <c r="F440" s="4"/>
      <c r="G440" s="1"/>
      <c r="H440" s="1"/>
      <c r="I440" s="1"/>
      <c r="J440" s="1"/>
      <c r="K440" s="3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</row>
    <row r="441" ht="15.75" customHeight="1">
      <c r="A441" s="1"/>
      <c r="B441" s="1"/>
      <c r="C441" s="2"/>
      <c r="D441" s="1"/>
      <c r="E441" s="3"/>
      <c r="F441" s="4"/>
      <c r="G441" s="1"/>
      <c r="H441" s="1"/>
      <c r="I441" s="1"/>
      <c r="J441" s="1"/>
      <c r="K441" s="3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</row>
    <row r="442" ht="15.75" customHeight="1">
      <c r="A442" s="1"/>
      <c r="B442" s="1"/>
      <c r="C442" s="2"/>
      <c r="D442" s="1"/>
      <c r="E442" s="3"/>
      <c r="F442" s="4"/>
      <c r="G442" s="1"/>
      <c r="H442" s="1"/>
      <c r="I442" s="1"/>
      <c r="J442" s="1"/>
      <c r="K442" s="3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</row>
    <row r="443" ht="15.75" customHeight="1">
      <c r="A443" s="1"/>
      <c r="B443" s="1"/>
      <c r="C443" s="2"/>
      <c r="D443" s="1"/>
      <c r="E443" s="3"/>
      <c r="F443" s="4"/>
      <c r="G443" s="1"/>
      <c r="H443" s="1"/>
      <c r="I443" s="1"/>
      <c r="J443" s="1"/>
      <c r="K443" s="3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</row>
    <row r="444" ht="15.75" customHeight="1">
      <c r="A444" s="1"/>
      <c r="B444" s="1"/>
      <c r="C444" s="2"/>
      <c r="D444" s="1"/>
      <c r="E444" s="3"/>
      <c r="F444" s="4"/>
      <c r="G444" s="1"/>
      <c r="H444" s="1"/>
      <c r="I444" s="1"/>
      <c r="J444" s="1"/>
      <c r="K444" s="3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</row>
    <row r="445" ht="15.75" customHeight="1">
      <c r="A445" s="1"/>
      <c r="B445" s="1"/>
      <c r="C445" s="2"/>
      <c r="D445" s="1"/>
      <c r="E445" s="3"/>
      <c r="F445" s="4"/>
      <c r="G445" s="1"/>
      <c r="H445" s="1"/>
      <c r="I445" s="1"/>
      <c r="J445" s="1"/>
      <c r="K445" s="3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</row>
    <row r="446" ht="15.75" customHeight="1">
      <c r="A446" s="1"/>
      <c r="B446" s="1"/>
      <c r="C446" s="2"/>
      <c r="D446" s="1"/>
      <c r="E446" s="3"/>
      <c r="F446" s="4"/>
      <c r="G446" s="1"/>
      <c r="H446" s="1"/>
      <c r="I446" s="1"/>
      <c r="J446" s="1"/>
      <c r="K446" s="3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</row>
    <row r="447" ht="15.75" customHeight="1">
      <c r="A447" s="1"/>
      <c r="B447" s="1"/>
      <c r="C447" s="2"/>
      <c r="D447" s="1"/>
      <c r="E447" s="3"/>
      <c r="F447" s="4"/>
      <c r="G447" s="1"/>
      <c r="H447" s="1"/>
      <c r="I447" s="1"/>
      <c r="J447" s="1"/>
      <c r="K447" s="3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</row>
    <row r="448" ht="15.75" customHeight="1">
      <c r="A448" s="1"/>
      <c r="B448" s="1"/>
      <c r="C448" s="2"/>
      <c r="D448" s="1"/>
      <c r="E448" s="3"/>
      <c r="F448" s="4"/>
      <c r="G448" s="1"/>
      <c r="H448" s="1"/>
      <c r="I448" s="1"/>
      <c r="J448" s="1"/>
      <c r="K448" s="3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</row>
    <row r="449" ht="15.75" customHeight="1">
      <c r="A449" s="1"/>
      <c r="B449" s="1"/>
      <c r="C449" s="2"/>
      <c r="D449" s="1"/>
      <c r="E449" s="3"/>
      <c r="F449" s="4"/>
      <c r="G449" s="1"/>
      <c r="H449" s="1"/>
      <c r="I449" s="1"/>
      <c r="J449" s="1"/>
      <c r="K449" s="3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</row>
    <row r="450" ht="15.75" customHeight="1">
      <c r="A450" s="1"/>
      <c r="B450" s="1"/>
      <c r="C450" s="2"/>
      <c r="D450" s="1"/>
      <c r="E450" s="3"/>
      <c r="F450" s="4"/>
      <c r="G450" s="1"/>
      <c r="H450" s="1"/>
      <c r="I450" s="1"/>
      <c r="J450" s="1"/>
      <c r="K450" s="3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</row>
    <row r="451" ht="15.75" customHeight="1">
      <c r="A451" s="1"/>
      <c r="B451" s="1"/>
      <c r="C451" s="2"/>
      <c r="D451" s="1"/>
      <c r="E451" s="3"/>
      <c r="F451" s="4"/>
      <c r="G451" s="1"/>
      <c r="H451" s="1"/>
      <c r="I451" s="1"/>
      <c r="J451" s="1"/>
      <c r="K451" s="3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</row>
    <row r="452" ht="15.75" customHeight="1">
      <c r="A452" s="1"/>
      <c r="B452" s="1"/>
      <c r="C452" s="2"/>
      <c r="D452" s="1"/>
      <c r="E452" s="3"/>
      <c r="F452" s="4"/>
      <c r="G452" s="1"/>
      <c r="H452" s="1"/>
      <c r="I452" s="1"/>
      <c r="J452" s="1"/>
      <c r="K452" s="3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</row>
    <row r="453" ht="15.75" customHeight="1">
      <c r="A453" s="1"/>
      <c r="B453" s="1"/>
      <c r="C453" s="2"/>
      <c r="D453" s="1"/>
      <c r="E453" s="3"/>
      <c r="F453" s="4"/>
      <c r="G453" s="1"/>
      <c r="H453" s="1"/>
      <c r="I453" s="1"/>
      <c r="J453" s="1"/>
      <c r="K453" s="3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</row>
    <row r="454" ht="15.75" customHeight="1">
      <c r="A454" s="1"/>
      <c r="B454" s="1"/>
      <c r="C454" s="2"/>
      <c r="D454" s="1"/>
      <c r="E454" s="3"/>
      <c r="F454" s="4"/>
      <c r="G454" s="1"/>
      <c r="H454" s="1"/>
      <c r="I454" s="1"/>
      <c r="J454" s="1"/>
      <c r="K454" s="3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</row>
    <row r="455" ht="15.75" customHeight="1">
      <c r="A455" s="1"/>
      <c r="B455" s="1"/>
      <c r="C455" s="2"/>
      <c r="D455" s="1"/>
      <c r="E455" s="3"/>
      <c r="F455" s="4"/>
      <c r="G455" s="1"/>
      <c r="H455" s="1"/>
      <c r="I455" s="1"/>
      <c r="J455" s="1"/>
      <c r="K455" s="3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</row>
    <row r="456" ht="15.75" customHeight="1">
      <c r="A456" s="1"/>
      <c r="B456" s="1"/>
      <c r="C456" s="2"/>
      <c r="D456" s="1"/>
      <c r="E456" s="3"/>
      <c r="F456" s="4"/>
      <c r="G456" s="1"/>
      <c r="H456" s="1"/>
      <c r="I456" s="1"/>
      <c r="J456" s="1"/>
      <c r="K456" s="3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</row>
    <row r="457" ht="15.75" customHeight="1">
      <c r="A457" s="1"/>
      <c r="B457" s="1"/>
      <c r="C457" s="2"/>
      <c r="D457" s="1"/>
      <c r="E457" s="3"/>
      <c r="F457" s="4"/>
      <c r="G457" s="1"/>
      <c r="H457" s="1"/>
      <c r="I457" s="1"/>
      <c r="J457" s="1"/>
      <c r="K457" s="3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</row>
    <row r="458" ht="15.75" customHeight="1">
      <c r="A458" s="1"/>
      <c r="B458" s="1"/>
      <c r="C458" s="2"/>
      <c r="D458" s="1"/>
      <c r="E458" s="3"/>
      <c r="F458" s="4"/>
      <c r="G458" s="1"/>
      <c r="H458" s="1"/>
      <c r="I458" s="1"/>
      <c r="J458" s="1"/>
      <c r="K458" s="3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</row>
    <row r="459" ht="15.75" customHeight="1">
      <c r="A459" s="1"/>
      <c r="B459" s="1"/>
      <c r="C459" s="2"/>
      <c r="D459" s="1"/>
      <c r="E459" s="3"/>
      <c r="F459" s="4"/>
      <c r="G459" s="1"/>
      <c r="H459" s="1"/>
      <c r="I459" s="1"/>
      <c r="J459" s="1"/>
      <c r="K459" s="3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</row>
    <row r="460" ht="15.75" customHeight="1">
      <c r="A460" s="1"/>
      <c r="B460" s="1"/>
      <c r="C460" s="2"/>
      <c r="D460" s="1"/>
      <c r="E460" s="3"/>
      <c r="F460" s="4"/>
      <c r="G460" s="1"/>
      <c r="H460" s="1"/>
      <c r="I460" s="1"/>
      <c r="J460" s="1"/>
      <c r="K460" s="3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</row>
    <row r="461" ht="15.75" customHeight="1">
      <c r="A461" s="1"/>
      <c r="B461" s="1"/>
      <c r="C461" s="2"/>
      <c r="D461" s="1"/>
      <c r="E461" s="3"/>
      <c r="F461" s="4"/>
      <c r="G461" s="1"/>
      <c r="H461" s="1"/>
      <c r="I461" s="1"/>
      <c r="J461" s="1"/>
      <c r="K461" s="3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</row>
    <row r="462" ht="15.75" customHeight="1">
      <c r="A462" s="1"/>
      <c r="B462" s="1"/>
      <c r="C462" s="2"/>
      <c r="D462" s="1"/>
      <c r="E462" s="3"/>
      <c r="F462" s="4"/>
      <c r="G462" s="1"/>
      <c r="H462" s="1"/>
      <c r="I462" s="1"/>
      <c r="J462" s="1"/>
      <c r="K462" s="3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</row>
    <row r="463" ht="15.75" customHeight="1">
      <c r="A463" s="1"/>
      <c r="B463" s="1"/>
      <c r="C463" s="2"/>
      <c r="D463" s="1"/>
      <c r="E463" s="3"/>
      <c r="F463" s="4"/>
      <c r="G463" s="1"/>
      <c r="H463" s="1"/>
      <c r="I463" s="1"/>
      <c r="J463" s="1"/>
      <c r="K463" s="3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</row>
    <row r="464" ht="15.75" customHeight="1">
      <c r="A464" s="1"/>
      <c r="B464" s="1"/>
      <c r="C464" s="2"/>
      <c r="D464" s="1"/>
      <c r="E464" s="3"/>
      <c r="F464" s="4"/>
      <c r="G464" s="1"/>
      <c r="H464" s="1"/>
      <c r="I464" s="1"/>
      <c r="J464" s="1"/>
      <c r="K464" s="3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</row>
    <row r="465" ht="15.75" customHeight="1">
      <c r="A465" s="1"/>
      <c r="B465" s="1"/>
      <c r="C465" s="2"/>
      <c r="D465" s="1"/>
      <c r="E465" s="3"/>
      <c r="F465" s="4"/>
      <c r="G465" s="1"/>
      <c r="H465" s="1"/>
      <c r="I465" s="1"/>
      <c r="J465" s="1"/>
      <c r="K465" s="3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</row>
    <row r="466" ht="15.75" customHeight="1">
      <c r="A466" s="1"/>
      <c r="B466" s="1"/>
      <c r="C466" s="2"/>
      <c r="D466" s="1"/>
      <c r="E466" s="3"/>
      <c r="F466" s="4"/>
      <c r="G466" s="1"/>
      <c r="H466" s="1"/>
      <c r="I466" s="1"/>
      <c r="J466" s="1"/>
      <c r="K466" s="3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</row>
    <row r="467" ht="15.75" customHeight="1">
      <c r="A467" s="1"/>
      <c r="B467" s="1"/>
      <c r="C467" s="2"/>
      <c r="D467" s="1"/>
      <c r="E467" s="3"/>
      <c r="F467" s="4"/>
      <c r="G467" s="1"/>
      <c r="H467" s="1"/>
      <c r="I467" s="1"/>
      <c r="J467" s="1"/>
      <c r="K467" s="3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</row>
    <row r="468" ht="15.75" customHeight="1">
      <c r="A468" s="1"/>
      <c r="B468" s="1"/>
      <c r="C468" s="2"/>
      <c r="D468" s="1"/>
      <c r="E468" s="3"/>
      <c r="F468" s="4"/>
      <c r="G468" s="1"/>
      <c r="H468" s="1"/>
      <c r="I468" s="1"/>
      <c r="J468" s="1"/>
      <c r="K468" s="3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</row>
    <row r="469" ht="15.75" customHeight="1">
      <c r="A469" s="1"/>
      <c r="B469" s="1"/>
      <c r="C469" s="2"/>
      <c r="D469" s="1"/>
      <c r="E469" s="3"/>
      <c r="F469" s="4"/>
      <c r="G469" s="1"/>
      <c r="H469" s="1"/>
      <c r="I469" s="1"/>
      <c r="J469" s="1"/>
      <c r="K469" s="3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</row>
    <row r="470" ht="15.75" customHeight="1">
      <c r="A470" s="1"/>
      <c r="B470" s="1"/>
      <c r="C470" s="2"/>
      <c r="D470" s="1"/>
      <c r="E470" s="3"/>
      <c r="F470" s="4"/>
      <c r="G470" s="1"/>
      <c r="H470" s="1"/>
      <c r="I470" s="1"/>
      <c r="J470" s="1"/>
      <c r="K470" s="3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</row>
    <row r="471" ht="15.75" customHeight="1">
      <c r="A471" s="1"/>
      <c r="B471" s="1"/>
      <c r="C471" s="2"/>
      <c r="D471" s="1"/>
      <c r="E471" s="3"/>
      <c r="F471" s="4"/>
      <c r="G471" s="1"/>
      <c r="H471" s="1"/>
      <c r="I471" s="1"/>
      <c r="J471" s="1"/>
      <c r="K471" s="3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</row>
    <row r="472" ht="15.75" customHeight="1">
      <c r="A472" s="1"/>
      <c r="B472" s="1"/>
      <c r="C472" s="2"/>
      <c r="D472" s="1"/>
      <c r="E472" s="3"/>
      <c r="F472" s="4"/>
      <c r="G472" s="1"/>
      <c r="H472" s="1"/>
      <c r="I472" s="1"/>
      <c r="J472" s="1"/>
      <c r="K472" s="3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</row>
    <row r="473" ht="15.75" customHeight="1">
      <c r="A473" s="1"/>
      <c r="B473" s="1"/>
      <c r="C473" s="2"/>
      <c r="D473" s="1"/>
      <c r="E473" s="3"/>
      <c r="F473" s="4"/>
      <c r="G473" s="1"/>
      <c r="H473" s="1"/>
      <c r="I473" s="1"/>
      <c r="J473" s="1"/>
      <c r="K473" s="3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</row>
    <row r="474" ht="15.75" customHeight="1">
      <c r="A474" s="1"/>
      <c r="B474" s="1"/>
      <c r="C474" s="2"/>
      <c r="D474" s="1"/>
      <c r="E474" s="3"/>
      <c r="F474" s="4"/>
      <c r="G474" s="1"/>
      <c r="H474" s="1"/>
      <c r="I474" s="1"/>
      <c r="J474" s="1"/>
      <c r="K474" s="3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</row>
    <row r="475" ht="15.75" customHeight="1">
      <c r="A475" s="1"/>
      <c r="B475" s="1"/>
      <c r="C475" s="2"/>
      <c r="D475" s="1"/>
      <c r="E475" s="3"/>
      <c r="F475" s="4"/>
      <c r="G475" s="1"/>
      <c r="H475" s="1"/>
      <c r="I475" s="1"/>
      <c r="J475" s="1"/>
      <c r="K475" s="3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</row>
    <row r="476" ht="15.75" customHeight="1">
      <c r="A476" s="1"/>
      <c r="B476" s="1"/>
      <c r="C476" s="2"/>
      <c r="D476" s="1"/>
      <c r="E476" s="3"/>
      <c r="F476" s="4"/>
      <c r="G476" s="1"/>
      <c r="H476" s="1"/>
      <c r="I476" s="1"/>
      <c r="J476" s="1"/>
      <c r="K476" s="3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</row>
    <row r="477" ht="15.75" customHeight="1">
      <c r="A477" s="1"/>
      <c r="B477" s="1"/>
      <c r="C477" s="2"/>
      <c r="D477" s="1"/>
      <c r="E477" s="3"/>
      <c r="F477" s="4"/>
      <c r="G477" s="1"/>
      <c r="H477" s="1"/>
      <c r="I477" s="1"/>
      <c r="J477" s="1"/>
      <c r="K477" s="3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</row>
    <row r="478" ht="15.75" customHeight="1">
      <c r="A478" s="1"/>
      <c r="B478" s="1"/>
      <c r="C478" s="2"/>
      <c r="D478" s="1"/>
      <c r="E478" s="3"/>
      <c r="F478" s="4"/>
      <c r="G478" s="1"/>
      <c r="H478" s="1"/>
      <c r="I478" s="1"/>
      <c r="J478" s="1"/>
      <c r="K478" s="3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</row>
    <row r="479" ht="15.75" customHeight="1">
      <c r="A479" s="1"/>
      <c r="B479" s="1"/>
      <c r="C479" s="2"/>
      <c r="D479" s="1"/>
      <c r="E479" s="3"/>
      <c r="F479" s="4"/>
      <c r="G479" s="1"/>
      <c r="H479" s="1"/>
      <c r="I479" s="1"/>
      <c r="J479" s="1"/>
      <c r="K479" s="3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</row>
    <row r="480" ht="15.75" customHeight="1">
      <c r="A480" s="1"/>
      <c r="B480" s="1"/>
      <c r="C480" s="2"/>
      <c r="D480" s="1"/>
      <c r="E480" s="3"/>
      <c r="F480" s="4"/>
      <c r="G480" s="1"/>
      <c r="H480" s="1"/>
      <c r="I480" s="1"/>
      <c r="J480" s="1"/>
      <c r="K480" s="3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</row>
    <row r="481" ht="15.75" customHeight="1">
      <c r="A481" s="1"/>
      <c r="B481" s="1"/>
      <c r="C481" s="2"/>
      <c r="D481" s="1"/>
      <c r="E481" s="3"/>
      <c r="F481" s="4"/>
      <c r="G481" s="1"/>
      <c r="H481" s="1"/>
      <c r="I481" s="1"/>
      <c r="J481" s="1"/>
      <c r="K481" s="3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</row>
    <row r="482" ht="15.75" customHeight="1">
      <c r="A482" s="1"/>
      <c r="B482" s="1"/>
      <c r="C482" s="2"/>
      <c r="D482" s="1"/>
      <c r="E482" s="3"/>
      <c r="F482" s="4"/>
      <c r="G482" s="1"/>
      <c r="H482" s="1"/>
      <c r="I482" s="1"/>
      <c r="J482" s="1"/>
      <c r="K482" s="3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</row>
    <row r="483" ht="15.75" customHeight="1">
      <c r="A483" s="1"/>
      <c r="B483" s="1"/>
      <c r="C483" s="2"/>
      <c r="D483" s="1"/>
      <c r="E483" s="3"/>
      <c r="F483" s="4"/>
      <c r="G483" s="1"/>
      <c r="H483" s="1"/>
      <c r="I483" s="1"/>
      <c r="J483" s="1"/>
      <c r="K483" s="3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</row>
    <row r="484" ht="15.75" customHeight="1">
      <c r="A484" s="1"/>
      <c r="B484" s="1"/>
      <c r="C484" s="2"/>
      <c r="D484" s="1"/>
      <c r="E484" s="3"/>
      <c r="F484" s="4"/>
      <c r="G484" s="1"/>
      <c r="H484" s="1"/>
      <c r="I484" s="1"/>
      <c r="J484" s="1"/>
      <c r="K484" s="3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</row>
    <row r="485" ht="15.75" customHeight="1">
      <c r="A485" s="1"/>
      <c r="B485" s="1"/>
      <c r="C485" s="2"/>
      <c r="D485" s="1"/>
      <c r="E485" s="3"/>
      <c r="F485" s="4"/>
      <c r="G485" s="1"/>
      <c r="H485" s="1"/>
      <c r="I485" s="1"/>
      <c r="J485" s="1"/>
      <c r="K485" s="3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</row>
    <row r="486" ht="15.75" customHeight="1">
      <c r="A486" s="1"/>
      <c r="B486" s="1"/>
      <c r="C486" s="2"/>
      <c r="D486" s="1"/>
      <c r="E486" s="3"/>
      <c r="F486" s="4"/>
      <c r="G486" s="1"/>
      <c r="H486" s="1"/>
      <c r="I486" s="1"/>
      <c r="J486" s="1"/>
      <c r="K486" s="3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</row>
    <row r="487" ht="15.75" customHeight="1">
      <c r="A487" s="1"/>
      <c r="B487" s="1"/>
      <c r="C487" s="2"/>
      <c r="D487" s="1"/>
      <c r="E487" s="3"/>
      <c r="F487" s="4"/>
      <c r="G487" s="1"/>
      <c r="H487" s="1"/>
      <c r="I487" s="1"/>
      <c r="J487" s="1"/>
      <c r="K487" s="3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</row>
    <row r="488" ht="15.75" customHeight="1">
      <c r="A488" s="1"/>
      <c r="B488" s="1"/>
      <c r="C488" s="2"/>
      <c r="D488" s="1"/>
      <c r="E488" s="3"/>
      <c r="F488" s="4"/>
      <c r="G488" s="1"/>
      <c r="H488" s="1"/>
      <c r="I488" s="1"/>
      <c r="J488" s="1"/>
      <c r="K488" s="3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</row>
    <row r="489" ht="15.75" customHeight="1">
      <c r="A489" s="1"/>
      <c r="B489" s="1"/>
      <c r="C489" s="2"/>
      <c r="D489" s="1"/>
      <c r="E489" s="3"/>
      <c r="F489" s="4"/>
      <c r="G489" s="1"/>
      <c r="H489" s="1"/>
      <c r="I489" s="1"/>
      <c r="J489" s="1"/>
      <c r="K489" s="3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</row>
    <row r="490" ht="15.75" customHeight="1">
      <c r="A490" s="1"/>
      <c r="B490" s="1"/>
      <c r="C490" s="2"/>
      <c r="D490" s="1"/>
      <c r="E490" s="3"/>
      <c r="F490" s="4"/>
      <c r="G490" s="1"/>
      <c r="H490" s="1"/>
      <c r="I490" s="1"/>
      <c r="J490" s="1"/>
      <c r="K490" s="3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</row>
    <row r="491" ht="15.75" customHeight="1">
      <c r="A491" s="1"/>
      <c r="B491" s="1"/>
      <c r="C491" s="2"/>
      <c r="D491" s="1"/>
      <c r="E491" s="3"/>
      <c r="F491" s="4"/>
      <c r="G491" s="1"/>
      <c r="H491" s="1"/>
      <c r="I491" s="1"/>
      <c r="J491" s="1"/>
      <c r="K491" s="3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</row>
    <row r="492" ht="15.75" customHeight="1">
      <c r="A492" s="1"/>
      <c r="B492" s="1"/>
      <c r="C492" s="2"/>
      <c r="D492" s="1"/>
      <c r="E492" s="3"/>
      <c r="F492" s="4"/>
      <c r="G492" s="1"/>
      <c r="H492" s="1"/>
      <c r="I492" s="1"/>
      <c r="J492" s="1"/>
      <c r="K492" s="3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</row>
    <row r="493" ht="15.75" customHeight="1">
      <c r="A493" s="1"/>
      <c r="B493" s="1"/>
      <c r="C493" s="2"/>
      <c r="D493" s="1"/>
      <c r="E493" s="3"/>
      <c r="F493" s="4"/>
      <c r="G493" s="1"/>
      <c r="H493" s="1"/>
      <c r="I493" s="1"/>
      <c r="J493" s="1"/>
      <c r="K493" s="3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</row>
    <row r="494" ht="15.75" customHeight="1">
      <c r="A494" s="1"/>
      <c r="B494" s="1"/>
      <c r="C494" s="2"/>
      <c r="D494" s="1"/>
      <c r="E494" s="3"/>
      <c r="F494" s="4"/>
      <c r="G494" s="1"/>
      <c r="H494" s="1"/>
      <c r="I494" s="1"/>
      <c r="J494" s="1"/>
      <c r="K494" s="3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</row>
    <row r="495" ht="15.75" customHeight="1">
      <c r="A495" s="1"/>
      <c r="B495" s="1"/>
      <c r="C495" s="2"/>
      <c r="D495" s="1"/>
      <c r="E495" s="3"/>
      <c r="F495" s="4"/>
      <c r="G495" s="1"/>
      <c r="H495" s="1"/>
      <c r="I495" s="1"/>
      <c r="J495" s="1"/>
      <c r="K495" s="3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</row>
    <row r="496" ht="15.75" customHeight="1">
      <c r="A496" s="1"/>
      <c r="B496" s="1"/>
      <c r="C496" s="2"/>
      <c r="D496" s="1"/>
      <c r="E496" s="3"/>
      <c r="F496" s="4"/>
      <c r="G496" s="1"/>
      <c r="H496" s="1"/>
      <c r="I496" s="1"/>
      <c r="J496" s="1"/>
      <c r="K496" s="3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</row>
    <row r="497" ht="15.75" customHeight="1">
      <c r="A497" s="1"/>
      <c r="B497" s="1"/>
      <c r="C497" s="2"/>
      <c r="D497" s="1"/>
      <c r="E497" s="3"/>
      <c r="F497" s="4"/>
      <c r="G497" s="1"/>
      <c r="H497" s="1"/>
      <c r="I497" s="1"/>
      <c r="J497" s="1"/>
      <c r="K497" s="3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</row>
    <row r="498" ht="15.75" customHeight="1">
      <c r="A498" s="1"/>
      <c r="B498" s="1"/>
      <c r="C498" s="2"/>
      <c r="D498" s="1"/>
      <c r="E498" s="3"/>
      <c r="F498" s="4"/>
      <c r="G498" s="1"/>
      <c r="H498" s="1"/>
      <c r="I498" s="1"/>
      <c r="J498" s="1"/>
      <c r="K498" s="3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</row>
    <row r="499" ht="15.75" customHeight="1">
      <c r="A499" s="1"/>
      <c r="B499" s="1"/>
      <c r="C499" s="2"/>
      <c r="D499" s="1"/>
      <c r="E499" s="3"/>
      <c r="F499" s="4"/>
      <c r="G499" s="1"/>
      <c r="H499" s="1"/>
      <c r="I499" s="1"/>
      <c r="J499" s="1"/>
      <c r="K499" s="3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</row>
    <row r="500" ht="15.75" customHeight="1">
      <c r="A500" s="1"/>
      <c r="B500" s="1"/>
      <c r="C500" s="2"/>
      <c r="D500" s="1"/>
      <c r="E500" s="3"/>
      <c r="F500" s="4"/>
      <c r="G500" s="1"/>
      <c r="H500" s="1"/>
      <c r="I500" s="1"/>
      <c r="J500" s="1"/>
      <c r="K500" s="3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</row>
    <row r="501" ht="15.75" customHeight="1">
      <c r="A501" s="1"/>
      <c r="B501" s="1"/>
      <c r="C501" s="2"/>
      <c r="D501" s="1"/>
      <c r="E501" s="3"/>
      <c r="F501" s="4"/>
      <c r="G501" s="1"/>
      <c r="H501" s="1"/>
      <c r="I501" s="1"/>
      <c r="J501" s="1"/>
      <c r="K501" s="3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</row>
    <row r="502" ht="15.75" customHeight="1">
      <c r="A502" s="1"/>
      <c r="B502" s="1"/>
      <c r="C502" s="2"/>
      <c r="D502" s="1"/>
      <c r="E502" s="3"/>
      <c r="F502" s="4"/>
      <c r="G502" s="1"/>
      <c r="H502" s="1"/>
      <c r="I502" s="1"/>
      <c r="J502" s="1"/>
      <c r="K502" s="3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</row>
    <row r="503" ht="15.75" customHeight="1">
      <c r="A503" s="1"/>
      <c r="B503" s="1"/>
      <c r="C503" s="2"/>
      <c r="D503" s="1"/>
      <c r="E503" s="3"/>
      <c r="F503" s="4"/>
      <c r="G503" s="1"/>
      <c r="H503" s="1"/>
      <c r="I503" s="1"/>
      <c r="J503" s="1"/>
      <c r="K503" s="3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</row>
    <row r="504" ht="15.75" customHeight="1">
      <c r="A504" s="1"/>
      <c r="B504" s="1"/>
      <c r="C504" s="2"/>
      <c r="D504" s="1"/>
      <c r="E504" s="3"/>
      <c r="F504" s="4"/>
      <c r="G504" s="1"/>
      <c r="H504" s="1"/>
      <c r="I504" s="1"/>
      <c r="J504" s="1"/>
      <c r="K504" s="3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</row>
    <row r="505" ht="15.75" customHeight="1">
      <c r="A505" s="1"/>
      <c r="B505" s="1"/>
      <c r="C505" s="2"/>
      <c r="D505" s="1"/>
      <c r="E505" s="3"/>
      <c r="F505" s="4"/>
      <c r="G505" s="1"/>
      <c r="H505" s="1"/>
      <c r="I505" s="1"/>
      <c r="J505" s="1"/>
      <c r="K505" s="3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</row>
    <row r="506" ht="15.75" customHeight="1">
      <c r="A506" s="1"/>
      <c r="B506" s="1"/>
      <c r="C506" s="2"/>
      <c r="D506" s="1"/>
      <c r="E506" s="3"/>
      <c r="F506" s="4"/>
      <c r="G506" s="1"/>
      <c r="H506" s="1"/>
      <c r="I506" s="1"/>
      <c r="J506" s="1"/>
      <c r="K506" s="3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</row>
    <row r="507" ht="15.75" customHeight="1">
      <c r="A507" s="1"/>
      <c r="B507" s="1"/>
      <c r="C507" s="2"/>
      <c r="D507" s="1"/>
      <c r="E507" s="3"/>
      <c r="F507" s="4"/>
      <c r="G507" s="1"/>
      <c r="H507" s="1"/>
      <c r="I507" s="1"/>
      <c r="J507" s="1"/>
      <c r="K507" s="3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</row>
    <row r="508" ht="15.75" customHeight="1">
      <c r="A508" s="1"/>
      <c r="B508" s="1"/>
      <c r="C508" s="2"/>
      <c r="D508" s="1"/>
      <c r="E508" s="3"/>
      <c r="F508" s="4"/>
      <c r="G508" s="1"/>
      <c r="H508" s="1"/>
      <c r="I508" s="1"/>
      <c r="J508" s="1"/>
      <c r="K508" s="3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</row>
    <row r="509" ht="15.75" customHeight="1">
      <c r="A509" s="1"/>
      <c r="B509" s="1"/>
      <c r="C509" s="2"/>
      <c r="D509" s="1"/>
      <c r="E509" s="3"/>
      <c r="F509" s="4"/>
      <c r="G509" s="1"/>
      <c r="H509" s="1"/>
      <c r="I509" s="1"/>
      <c r="J509" s="1"/>
      <c r="K509" s="3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</row>
    <row r="510" ht="15.75" customHeight="1">
      <c r="A510" s="1"/>
      <c r="B510" s="1"/>
      <c r="C510" s="2"/>
      <c r="D510" s="1"/>
      <c r="E510" s="3"/>
      <c r="F510" s="4"/>
      <c r="G510" s="1"/>
      <c r="H510" s="1"/>
      <c r="I510" s="1"/>
      <c r="J510" s="1"/>
      <c r="K510" s="3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</row>
    <row r="511" ht="15.75" customHeight="1">
      <c r="A511" s="1"/>
      <c r="B511" s="1"/>
      <c r="C511" s="2"/>
      <c r="D511" s="1"/>
      <c r="E511" s="3"/>
      <c r="F511" s="4"/>
      <c r="G511" s="1"/>
      <c r="H511" s="1"/>
      <c r="I511" s="1"/>
      <c r="J511" s="1"/>
      <c r="K511" s="3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</row>
    <row r="512" ht="15.75" customHeight="1">
      <c r="A512" s="1"/>
      <c r="B512" s="1"/>
      <c r="C512" s="2"/>
      <c r="D512" s="1"/>
      <c r="E512" s="3"/>
      <c r="F512" s="4"/>
      <c r="G512" s="1"/>
      <c r="H512" s="1"/>
      <c r="I512" s="1"/>
      <c r="J512" s="1"/>
      <c r="K512" s="3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</row>
    <row r="513" ht="15.75" customHeight="1">
      <c r="A513" s="1"/>
      <c r="B513" s="1"/>
      <c r="C513" s="2"/>
      <c r="D513" s="1"/>
      <c r="E513" s="3"/>
      <c r="F513" s="4"/>
      <c r="G513" s="1"/>
      <c r="H513" s="1"/>
      <c r="I513" s="1"/>
      <c r="J513" s="1"/>
      <c r="K513" s="3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</row>
    <row r="514" ht="15.75" customHeight="1">
      <c r="A514" s="1"/>
      <c r="B514" s="1"/>
      <c r="C514" s="2"/>
      <c r="D514" s="1"/>
      <c r="E514" s="3"/>
      <c r="F514" s="4"/>
      <c r="G514" s="1"/>
      <c r="H514" s="1"/>
      <c r="I514" s="1"/>
      <c r="J514" s="1"/>
      <c r="K514" s="3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</row>
    <row r="515" ht="15.75" customHeight="1">
      <c r="A515" s="1"/>
      <c r="B515" s="1"/>
      <c r="C515" s="2"/>
      <c r="D515" s="1"/>
      <c r="E515" s="3"/>
      <c r="F515" s="4"/>
      <c r="G515" s="1"/>
      <c r="H515" s="1"/>
      <c r="I515" s="1"/>
      <c r="J515" s="1"/>
      <c r="K515" s="3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</row>
    <row r="516" ht="15.75" customHeight="1">
      <c r="A516" s="1"/>
      <c r="B516" s="1"/>
      <c r="C516" s="2"/>
      <c r="D516" s="1"/>
      <c r="E516" s="3"/>
      <c r="F516" s="4"/>
      <c r="G516" s="1"/>
      <c r="H516" s="1"/>
      <c r="I516" s="1"/>
      <c r="J516" s="1"/>
      <c r="K516" s="3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</row>
    <row r="517" ht="15.75" customHeight="1">
      <c r="A517" s="1"/>
      <c r="B517" s="1"/>
      <c r="C517" s="2"/>
      <c r="D517" s="1"/>
      <c r="E517" s="3"/>
      <c r="F517" s="4"/>
      <c r="G517" s="1"/>
      <c r="H517" s="1"/>
      <c r="I517" s="1"/>
      <c r="J517" s="1"/>
      <c r="K517" s="3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</row>
    <row r="518" ht="15.75" customHeight="1">
      <c r="A518" s="1"/>
      <c r="B518" s="1"/>
      <c r="C518" s="2"/>
      <c r="D518" s="1"/>
      <c r="E518" s="3"/>
      <c r="F518" s="4"/>
      <c r="G518" s="1"/>
      <c r="H518" s="1"/>
      <c r="I518" s="1"/>
      <c r="J518" s="1"/>
      <c r="K518" s="3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</row>
    <row r="519" ht="15.75" customHeight="1">
      <c r="A519" s="1"/>
      <c r="B519" s="1"/>
      <c r="C519" s="2"/>
      <c r="D519" s="1"/>
      <c r="E519" s="3"/>
      <c r="F519" s="4"/>
      <c r="G519" s="1"/>
      <c r="H519" s="1"/>
      <c r="I519" s="1"/>
      <c r="J519" s="1"/>
      <c r="K519" s="3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</row>
    <row r="520" ht="15.75" customHeight="1">
      <c r="A520" s="1"/>
      <c r="B520" s="1"/>
      <c r="C520" s="2"/>
      <c r="D520" s="1"/>
      <c r="E520" s="3"/>
      <c r="F520" s="4"/>
      <c r="G520" s="1"/>
      <c r="H520" s="1"/>
      <c r="I520" s="1"/>
      <c r="J520" s="1"/>
      <c r="K520" s="3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</row>
    <row r="521" ht="15.75" customHeight="1">
      <c r="A521" s="1"/>
      <c r="B521" s="1"/>
      <c r="C521" s="2"/>
      <c r="D521" s="1"/>
      <c r="E521" s="3"/>
      <c r="F521" s="4"/>
      <c r="G521" s="1"/>
      <c r="H521" s="1"/>
      <c r="I521" s="1"/>
      <c r="J521" s="1"/>
      <c r="K521" s="3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</row>
    <row r="522" ht="15.75" customHeight="1">
      <c r="A522" s="1"/>
      <c r="B522" s="1"/>
      <c r="C522" s="2"/>
      <c r="D522" s="1"/>
      <c r="E522" s="3"/>
      <c r="F522" s="4"/>
      <c r="G522" s="1"/>
      <c r="H522" s="1"/>
      <c r="I522" s="1"/>
      <c r="J522" s="1"/>
      <c r="K522" s="3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</row>
    <row r="523" ht="15.75" customHeight="1">
      <c r="A523" s="1"/>
      <c r="B523" s="1"/>
      <c r="C523" s="2"/>
      <c r="D523" s="1"/>
      <c r="E523" s="3"/>
      <c r="F523" s="4"/>
      <c r="G523" s="1"/>
      <c r="H523" s="1"/>
      <c r="I523" s="1"/>
      <c r="J523" s="1"/>
      <c r="K523" s="3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</row>
    <row r="524" ht="15.75" customHeight="1">
      <c r="A524" s="1"/>
      <c r="B524" s="1"/>
      <c r="C524" s="2"/>
      <c r="D524" s="1"/>
      <c r="E524" s="3"/>
      <c r="F524" s="4"/>
      <c r="G524" s="1"/>
      <c r="H524" s="1"/>
      <c r="I524" s="1"/>
      <c r="J524" s="1"/>
      <c r="K524" s="3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</row>
    <row r="525" ht="15.75" customHeight="1">
      <c r="A525" s="1"/>
      <c r="B525" s="1"/>
      <c r="C525" s="2"/>
      <c r="D525" s="1"/>
      <c r="E525" s="3"/>
      <c r="F525" s="4"/>
      <c r="G525" s="1"/>
      <c r="H525" s="1"/>
      <c r="I525" s="1"/>
      <c r="J525" s="1"/>
      <c r="K525" s="3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</row>
    <row r="526" ht="15.75" customHeight="1">
      <c r="A526" s="1"/>
      <c r="B526" s="1"/>
      <c r="C526" s="2"/>
      <c r="D526" s="1"/>
      <c r="E526" s="3"/>
      <c r="F526" s="4"/>
      <c r="G526" s="1"/>
      <c r="H526" s="1"/>
      <c r="I526" s="1"/>
      <c r="J526" s="1"/>
      <c r="K526" s="3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</row>
    <row r="527" ht="15.75" customHeight="1">
      <c r="A527" s="1"/>
      <c r="B527" s="1"/>
      <c r="C527" s="2"/>
      <c r="D527" s="1"/>
      <c r="E527" s="3"/>
      <c r="F527" s="4"/>
      <c r="G527" s="1"/>
      <c r="H527" s="1"/>
      <c r="I527" s="1"/>
      <c r="J527" s="1"/>
      <c r="K527" s="3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</row>
    <row r="528" ht="15.75" customHeight="1">
      <c r="A528" s="1"/>
      <c r="B528" s="1"/>
      <c r="C528" s="2"/>
      <c r="D528" s="1"/>
      <c r="E528" s="3"/>
      <c r="F528" s="4"/>
      <c r="G528" s="1"/>
      <c r="H528" s="1"/>
      <c r="I528" s="1"/>
      <c r="J528" s="1"/>
      <c r="K528" s="3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</row>
    <row r="529" ht="15.75" customHeight="1">
      <c r="A529" s="1"/>
      <c r="B529" s="1"/>
      <c r="C529" s="2"/>
      <c r="D529" s="1"/>
      <c r="E529" s="3"/>
      <c r="F529" s="4"/>
      <c r="G529" s="1"/>
      <c r="H529" s="1"/>
      <c r="I529" s="1"/>
      <c r="J529" s="1"/>
      <c r="K529" s="3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</row>
    <row r="530" ht="15.75" customHeight="1">
      <c r="A530" s="1"/>
      <c r="B530" s="1"/>
      <c r="C530" s="2"/>
      <c r="D530" s="1"/>
      <c r="E530" s="3"/>
      <c r="F530" s="4"/>
      <c r="G530" s="1"/>
      <c r="H530" s="1"/>
      <c r="I530" s="1"/>
      <c r="J530" s="1"/>
      <c r="K530" s="3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</row>
    <row r="531" ht="15.75" customHeight="1">
      <c r="A531" s="1"/>
      <c r="B531" s="1"/>
      <c r="C531" s="2"/>
      <c r="D531" s="1"/>
      <c r="E531" s="3"/>
      <c r="F531" s="4"/>
      <c r="G531" s="1"/>
      <c r="H531" s="1"/>
      <c r="I531" s="1"/>
      <c r="J531" s="1"/>
      <c r="K531" s="3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</row>
    <row r="532" ht="15.75" customHeight="1">
      <c r="A532" s="1"/>
      <c r="B532" s="1"/>
      <c r="C532" s="2"/>
      <c r="D532" s="1"/>
      <c r="E532" s="3"/>
      <c r="F532" s="4"/>
      <c r="G532" s="1"/>
      <c r="H532" s="1"/>
      <c r="I532" s="1"/>
      <c r="J532" s="1"/>
      <c r="K532" s="3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</row>
    <row r="533" ht="15.75" customHeight="1">
      <c r="A533" s="1"/>
      <c r="B533" s="1"/>
      <c r="C533" s="2"/>
      <c r="D533" s="1"/>
      <c r="E533" s="3"/>
      <c r="F533" s="4"/>
      <c r="G533" s="1"/>
      <c r="H533" s="1"/>
      <c r="I533" s="1"/>
      <c r="J533" s="1"/>
      <c r="K533" s="3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</row>
    <row r="534" ht="15.75" customHeight="1">
      <c r="A534" s="1"/>
      <c r="B534" s="1"/>
      <c r="C534" s="2"/>
      <c r="D534" s="1"/>
      <c r="E534" s="3"/>
      <c r="F534" s="4"/>
      <c r="G534" s="1"/>
      <c r="H534" s="1"/>
      <c r="I534" s="1"/>
      <c r="J534" s="1"/>
      <c r="K534" s="3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</row>
    <row r="535" ht="15.75" customHeight="1">
      <c r="A535" s="1"/>
      <c r="B535" s="1"/>
      <c r="C535" s="2"/>
      <c r="D535" s="1"/>
      <c r="E535" s="3"/>
      <c r="F535" s="4"/>
      <c r="G535" s="1"/>
      <c r="H535" s="1"/>
      <c r="I535" s="1"/>
      <c r="J535" s="1"/>
      <c r="K535" s="3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</row>
    <row r="536" ht="15.75" customHeight="1">
      <c r="A536" s="1"/>
      <c r="B536" s="1"/>
      <c r="C536" s="2"/>
      <c r="D536" s="1"/>
      <c r="E536" s="3"/>
      <c r="F536" s="4"/>
      <c r="G536" s="1"/>
      <c r="H536" s="1"/>
      <c r="I536" s="1"/>
      <c r="J536" s="1"/>
      <c r="K536" s="3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</row>
    <row r="537" ht="15.75" customHeight="1">
      <c r="A537" s="1"/>
      <c r="B537" s="1"/>
      <c r="C537" s="2"/>
      <c r="D537" s="1"/>
      <c r="E537" s="3"/>
      <c r="F537" s="4"/>
      <c r="G537" s="1"/>
      <c r="H537" s="1"/>
      <c r="I537" s="1"/>
      <c r="J537" s="1"/>
      <c r="K537" s="3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</row>
    <row r="538" ht="15.75" customHeight="1">
      <c r="A538" s="1"/>
      <c r="B538" s="1"/>
      <c r="C538" s="2"/>
      <c r="D538" s="1"/>
      <c r="E538" s="3"/>
      <c r="F538" s="4"/>
      <c r="G538" s="1"/>
      <c r="H538" s="1"/>
      <c r="I538" s="1"/>
      <c r="J538" s="1"/>
      <c r="K538" s="3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</row>
    <row r="539" ht="15.75" customHeight="1">
      <c r="A539" s="1"/>
      <c r="B539" s="1"/>
      <c r="C539" s="2"/>
      <c r="D539" s="1"/>
      <c r="E539" s="3"/>
      <c r="F539" s="4"/>
      <c r="G539" s="1"/>
      <c r="H539" s="1"/>
      <c r="I539" s="1"/>
      <c r="J539" s="1"/>
      <c r="K539" s="3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</row>
    <row r="540" ht="15.75" customHeight="1">
      <c r="A540" s="1"/>
      <c r="B540" s="1"/>
      <c r="C540" s="2"/>
      <c r="D540" s="1"/>
      <c r="E540" s="3"/>
      <c r="F540" s="4"/>
      <c r="G540" s="1"/>
      <c r="H540" s="1"/>
      <c r="I540" s="1"/>
      <c r="J540" s="1"/>
      <c r="K540" s="3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</row>
    <row r="541" ht="15.75" customHeight="1">
      <c r="A541" s="1"/>
      <c r="B541" s="1"/>
      <c r="C541" s="2"/>
      <c r="D541" s="1"/>
      <c r="E541" s="3"/>
      <c r="F541" s="4"/>
      <c r="G541" s="1"/>
      <c r="H541" s="1"/>
      <c r="I541" s="1"/>
      <c r="J541" s="1"/>
      <c r="K541" s="3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</row>
    <row r="542" ht="15.75" customHeight="1">
      <c r="A542" s="1"/>
      <c r="B542" s="1"/>
      <c r="C542" s="2"/>
      <c r="D542" s="1"/>
      <c r="E542" s="3"/>
      <c r="F542" s="4"/>
      <c r="G542" s="1"/>
      <c r="H542" s="1"/>
      <c r="I542" s="1"/>
      <c r="J542" s="1"/>
      <c r="K542" s="3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</row>
    <row r="543" ht="15.75" customHeight="1">
      <c r="A543" s="1"/>
      <c r="B543" s="1"/>
      <c r="C543" s="2"/>
      <c r="D543" s="1"/>
      <c r="E543" s="3"/>
      <c r="F543" s="4"/>
      <c r="G543" s="1"/>
      <c r="H543" s="1"/>
      <c r="I543" s="1"/>
      <c r="J543" s="1"/>
      <c r="K543" s="3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</row>
    <row r="544" ht="15.75" customHeight="1">
      <c r="A544" s="1"/>
      <c r="B544" s="1"/>
      <c r="C544" s="2"/>
      <c r="D544" s="1"/>
      <c r="E544" s="3"/>
      <c r="F544" s="4"/>
      <c r="G544" s="1"/>
      <c r="H544" s="1"/>
      <c r="I544" s="1"/>
      <c r="J544" s="1"/>
      <c r="K544" s="3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</row>
    <row r="545" ht="15.75" customHeight="1">
      <c r="A545" s="1"/>
      <c r="B545" s="1"/>
      <c r="C545" s="2"/>
      <c r="D545" s="1"/>
      <c r="E545" s="3"/>
      <c r="F545" s="4"/>
      <c r="G545" s="1"/>
      <c r="H545" s="1"/>
      <c r="I545" s="1"/>
      <c r="J545" s="1"/>
      <c r="K545" s="3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</row>
    <row r="546" ht="15.75" customHeight="1">
      <c r="A546" s="1"/>
      <c r="B546" s="1"/>
      <c r="C546" s="2"/>
      <c r="D546" s="1"/>
      <c r="E546" s="3"/>
      <c r="F546" s="4"/>
      <c r="G546" s="1"/>
      <c r="H546" s="1"/>
      <c r="I546" s="1"/>
      <c r="J546" s="1"/>
      <c r="K546" s="3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</row>
    <row r="547" ht="15.75" customHeight="1">
      <c r="A547" s="1"/>
      <c r="B547" s="1"/>
      <c r="C547" s="2"/>
      <c r="D547" s="1"/>
      <c r="E547" s="3"/>
      <c r="F547" s="4"/>
      <c r="G547" s="1"/>
      <c r="H547" s="1"/>
      <c r="I547" s="1"/>
      <c r="J547" s="1"/>
      <c r="K547" s="3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</row>
    <row r="548" ht="15.75" customHeight="1">
      <c r="A548" s="1"/>
      <c r="B548" s="1"/>
      <c r="C548" s="2"/>
      <c r="D548" s="1"/>
      <c r="E548" s="3"/>
      <c r="F548" s="4"/>
      <c r="G548" s="1"/>
      <c r="H548" s="1"/>
      <c r="I548" s="1"/>
      <c r="J548" s="1"/>
      <c r="K548" s="3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</row>
    <row r="549" ht="15.75" customHeight="1">
      <c r="A549" s="1"/>
      <c r="B549" s="1"/>
      <c r="C549" s="2"/>
      <c r="D549" s="1"/>
      <c r="E549" s="3"/>
      <c r="F549" s="4"/>
      <c r="G549" s="1"/>
      <c r="H549" s="1"/>
      <c r="I549" s="1"/>
      <c r="J549" s="1"/>
      <c r="K549" s="3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</row>
    <row r="550" ht="15.75" customHeight="1">
      <c r="A550" s="1"/>
      <c r="B550" s="1"/>
      <c r="C550" s="2"/>
      <c r="D550" s="1"/>
      <c r="E550" s="3"/>
      <c r="F550" s="4"/>
      <c r="G550" s="1"/>
      <c r="H550" s="1"/>
      <c r="I550" s="1"/>
      <c r="J550" s="1"/>
      <c r="K550" s="3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</row>
    <row r="551" ht="15.75" customHeight="1">
      <c r="A551" s="1"/>
      <c r="B551" s="1"/>
      <c r="C551" s="2"/>
      <c r="D551" s="1"/>
      <c r="E551" s="3"/>
      <c r="F551" s="4"/>
      <c r="G551" s="1"/>
      <c r="H551" s="1"/>
      <c r="I551" s="1"/>
      <c r="J551" s="1"/>
      <c r="K551" s="3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</row>
    <row r="552" ht="15.75" customHeight="1">
      <c r="A552" s="1"/>
      <c r="B552" s="1"/>
      <c r="C552" s="2"/>
      <c r="D552" s="1"/>
      <c r="E552" s="3"/>
      <c r="F552" s="4"/>
      <c r="G552" s="1"/>
      <c r="H552" s="1"/>
      <c r="I552" s="1"/>
      <c r="J552" s="1"/>
      <c r="K552" s="3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</row>
    <row r="553" ht="15.75" customHeight="1">
      <c r="A553" s="1"/>
      <c r="B553" s="1"/>
      <c r="C553" s="2"/>
      <c r="D553" s="1"/>
      <c r="E553" s="3"/>
      <c r="F553" s="4"/>
      <c r="G553" s="1"/>
      <c r="H553" s="1"/>
      <c r="I553" s="1"/>
      <c r="J553" s="1"/>
      <c r="K553" s="3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</row>
    <row r="554" ht="15.75" customHeight="1">
      <c r="A554" s="1"/>
      <c r="B554" s="1"/>
      <c r="C554" s="2"/>
      <c r="D554" s="1"/>
      <c r="E554" s="3"/>
      <c r="F554" s="4"/>
      <c r="G554" s="1"/>
      <c r="H554" s="1"/>
      <c r="I554" s="1"/>
      <c r="J554" s="1"/>
      <c r="K554" s="3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</row>
    <row r="555" ht="15.75" customHeight="1">
      <c r="A555" s="1"/>
      <c r="B555" s="1"/>
      <c r="C555" s="2"/>
      <c r="D555" s="1"/>
      <c r="E555" s="3"/>
      <c r="F555" s="4"/>
      <c r="G555" s="1"/>
      <c r="H555" s="1"/>
      <c r="I555" s="1"/>
      <c r="J555" s="1"/>
      <c r="K555" s="3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</row>
    <row r="556" ht="15.75" customHeight="1">
      <c r="A556" s="1"/>
      <c r="B556" s="1"/>
      <c r="C556" s="2"/>
      <c r="D556" s="1"/>
      <c r="E556" s="3"/>
      <c r="F556" s="4"/>
      <c r="G556" s="1"/>
      <c r="H556" s="1"/>
      <c r="I556" s="1"/>
      <c r="J556" s="1"/>
      <c r="K556" s="3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</row>
    <row r="557" ht="15.75" customHeight="1">
      <c r="A557" s="1"/>
      <c r="B557" s="1"/>
      <c r="C557" s="2"/>
      <c r="D557" s="1"/>
      <c r="E557" s="3"/>
      <c r="F557" s="4"/>
      <c r="G557" s="1"/>
      <c r="H557" s="1"/>
      <c r="I557" s="1"/>
      <c r="J557" s="1"/>
      <c r="K557" s="3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</row>
    <row r="558" ht="15.75" customHeight="1">
      <c r="A558" s="1"/>
      <c r="B558" s="1"/>
      <c r="C558" s="2"/>
      <c r="D558" s="1"/>
      <c r="E558" s="3"/>
      <c r="F558" s="4"/>
      <c r="G558" s="1"/>
      <c r="H558" s="1"/>
      <c r="I558" s="1"/>
      <c r="J558" s="1"/>
      <c r="K558" s="3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</row>
    <row r="559" ht="15.75" customHeight="1">
      <c r="A559" s="1"/>
      <c r="B559" s="1"/>
      <c r="C559" s="2"/>
      <c r="D559" s="1"/>
      <c r="E559" s="3"/>
      <c r="F559" s="4"/>
      <c r="G559" s="1"/>
      <c r="H559" s="1"/>
      <c r="I559" s="1"/>
      <c r="J559" s="1"/>
      <c r="K559" s="3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</row>
    <row r="560" ht="15.75" customHeight="1">
      <c r="A560" s="1"/>
      <c r="B560" s="1"/>
      <c r="C560" s="2"/>
      <c r="D560" s="1"/>
      <c r="E560" s="3"/>
      <c r="F560" s="4"/>
      <c r="G560" s="1"/>
      <c r="H560" s="1"/>
      <c r="I560" s="1"/>
      <c r="J560" s="1"/>
      <c r="K560" s="3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</row>
    <row r="561" ht="15.75" customHeight="1">
      <c r="A561" s="1"/>
      <c r="B561" s="1"/>
      <c r="C561" s="2"/>
      <c r="D561" s="1"/>
      <c r="E561" s="3"/>
      <c r="F561" s="4"/>
      <c r="G561" s="1"/>
      <c r="H561" s="1"/>
      <c r="I561" s="1"/>
      <c r="J561" s="1"/>
      <c r="K561" s="3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</row>
    <row r="562" ht="15.75" customHeight="1">
      <c r="A562" s="1"/>
      <c r="B562" s="1"/>
      <c r="C562" s="2"/>
      <c r="D562" s="1"/>
      <c r="E562" s="3"/>
      <c r="F562" s="4"/>
      <c r="G562" s="1"/>
      <c r="H562" s="1"/>
      <c r="I562" s="1"/>
      <c r="J562" s="1"/>
      <c r="K562" s="3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</row>
    <row r="563" ht="15.75" customHeight="1">
      <c r="A563" s="1"/>
      <c r="B563" s="1"/>
      <c r="C563" s="2"/>
      <c r="D563" s="1"/>
      <c r="E563" s="3"/>
      <c r="F563" s="4"/>
      <c r="G563" s="1"/>
      <c r="H563" s="1"/>
      <c r="I563" s="1"/>
      <c r="J563" s="1"/>
      <c r="K563" s="3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</row>
    <row r="564" ht="15.75" customHeight="1">
      <c r="A564" s="1"/>
      <c r="B564" s="1"/>
      <c r="C564" s="2"/>
      <c r="D564" s="1"/>
      <c r="E564" s="3"/>
      <c r="F564" s="4"/>
      <c r="G564" s="1"/>
      <c r="H564" s="1"/>
      <c r="I564" s="1"/>
      <c r="J564" s="1"/>
      <c r="K564" s="3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</row>
    <row r="565" ht="15.75" customHeight="1">
      <c r="A565" s="1"/>
      <c r="B565" s="1"/>
      <c r="C565" s="2"/>
      <c r="D565" s="1"/>
      <c r="E565" s="3"/>
      <c r="F565" s="4"/>
      <c r="G565" s="1"/>
      <c r="H565" s="1"/>
      <c r="I565" s="1"/>
      <c r="J565" s="1"/>
      <c r="K565" s="3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</row>
    <row r="566" ht="15.75" customHeight="1">
      <c r="A566" s="1"/>
      <c r="B566" s="1"/>
      <c r="C566" s="2"/>
      <c r="D566" s="1"/>
      <c r="E566" s="3"/>
      <c r="F566" s="4"/>
      <c r="G566" s="1"/>
      <c r="H566" s="1"/>
      <c r="I566" s="1"/>
      <c r="J566" s="1"/>
      <c r="K566" s="3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</row>
    <row r="567" ht="15.75" customHeight="1">
      <c r="A567" s="1"/>
      <c r="B567" s="1"/>
      <c r="C567" s="2"/>
      <c r="D567" s="1"/>
      <c r="E567" s="3"/>
      <c r="F567" s="4"/>
      <c r="G567" s="1"/>
      <c r="H567" s="1"/>
      <c r="I567" s="1"/>
      <c r="J567" s="1"/>
      <c r="K567" s="3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</row>
    <row r="568" ht="15.75" customHeight="1">
      <c r="A568" s="1"/>
      <c r="B568" s="1"/>
      <c r="C568" s="2"/>
      <c r="D568" s="1"/>
      <c r="E568" s="3"/>
      <c r="F568" s="4"/>
      <c r="G568" s="1"/>
      <c r="H568" s="1"/>
      <c r="I568" s="1"/>
      <c r="J568" s="1"/>
      <c r="K568" s="3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</row>
    <row r="569" ht="15.75" customHeight="1">
      <c r="A569" s="1"/>
      <c r="B569" s="1"/>
      <c r="C569" s="2"/>
      <c r="D569" s="1"/>
      <c r="E569" s="3"/>
      <c r="F569" s="4"/>
      <c r="G569" s="1"/>
      <c r="H569" s="1"/>
      <c r="I569" s="1"/>
      <c r="J569" s="1"/>
      <c r="K569" s="3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</row>
    <row r="570" ht="15.75" customHeight="1">
      <c r="A570" s="1"/>
      <c r="B570" s="1"/>
      <c r="C570" s="2"/>
      <c r="D570" s="1"/>
      <c r="E570" s="3"/>
      <c r="F570" s="4"/>
      <c r="G570" s="1"/>
      <c r="H570" s="1"/>
      <c r="I570" s="1"/>
      <c r="J570" s="1"/>
      <c r="K570" s="3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</row>
    <row r="571" ht="15.75" customHeight="1">
      <c r="A571" s="1"/>
      <c r="B571" s="1"/>
      <c r="C571" s="2"/>
      <c r="D571" s="1"/>
      <c r="E571" s="3"/>
      <c r="F571" s="4"/>
      <c r="G571" s="1"/>
      <c r="H571" s="1"/>
      <c r="I571" s="1"/>
      <c r="J571" s="1"/>
      <c r="K571" s="3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</row>
    <row r="572" ht="15.75" customHeight="1">
      <c r="A572" s="1"/>
      <c r="B572" s="1"/>
      <c r="C572" s="2"/>
      <c r="D572" s="1"/>
      <c r="E572" s="3"/>
      <c r="F572" s="4"/>
      <c r="G572" s="1"/>
      <c r="H572" s="1"/>
      <c r="I572" s="1"/>
      <c r="J572" s="1"/>
      <c r="K572" s="3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</row>
    <row r="573" ht="15.75" customHeight="1">
      <c r="A573" s="1"/>
      <c r="B573" s="1"/>
      <c r="C573" s="2"/>
      <c r="D573" s="1"/>
      <c r="E573" s="3"/>
      <c r="F573" s="4"/>
      <c r="G573" s="1"/>
      <c r="H573" s="1"/>
      <c r="I573" s="1"/>
      <c r="J573" s="1"/>
      <c r="K573" s="3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</row>
    <row r="574" ht="15.75" customHeight="1">
      <c r="A574" s="1"/>
      <c r="B574" s="1"/>
      <c r="C574" s="2"/>
      <c r="D574" s="1"/>
      <c r="E574" s="3"/>
      <c r="F574" s="4"/>
      <c r="G574" s="1"/>
      <c r="H574" s="1"/>
      <c r="I574" s="1"/>
      <c r="J574" s="1"/>
      <c r="K574" s="3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</row>
    <row r="575" ht="15.75" customHeight="1">
      <c r="A575" s="1"/>
      <c r="B575" s="1"/>
      <c r="C575" s="2"/>
      <c r="D575" s="1"/>
      <c r="E575" s="3"/>
      <c r="F575" s="4"/>
      <c r="G575" s="1"/>
      <c r="H575" s="1"/>
      <c r="I575" s="1"/>
      <c r="J575" s="1"/>
      <c r="K575" s="3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</row>
    <row r="576" ht="15.75" customHeight="1">
      <c r="A576" s="1"/>
      <c r="B576" s="1"/>
      <c r="C576" s="2"/>
      <c r="D576" s="1"/>
      <c r="E576" s="3"/>
      <c r="F576" s="4"/>
      <c r="G576" s="1"/>
      <c r="H576" s="1"/>
      <c r="I576" s="1"/>
      <c r="J576" s="1"/>
      <c r="K576" s="3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</row>
    <row r="577" ht="15.75" customHeight="1">
      <c r="A577" s="1"/>
      <c r="B577" s="1"/>
      <c r="C577" s="2"/>
      <c r="D577" s="1"/>
      <c r="E577" s="3"/>
      <c r="F577" s="4"/>
      <c r="G577" s="1"/>
      <c r="H577" s="1"/>
      <c r="I577" s="1"/>
      <c r="J577" s="1"/>
      <c r="K577" s="3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</row>
    <row r="578" ht="15.75" customHeight="1">
      <c r="A578" s="1"/>
      <c r="B578" s="1"/>
      <c r="C578" s="2"/>
      <c r="D578" s="1"/>
      <c r="E578" s="3"/>
      <c r="F578" s="4"/>
      <c r="G578" s="1"/>
      <c r="H578" s="1"/>
      <c r="I578" s="1"/>
      <c r="J578" s="1"/>
      <c r="K578" s="3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</row>
    <row r="579" ht="15.75" customHeight="1">
      <c r="A579" s="1"/>
      <c r="B579" s="1"/>
      <c r="C579" s="2"/>
      <c r="D579" s="1"/>
      <c r="E579" s="3"/>
      <c r="F579" s="4"/>
      <c r="G579" s="1"/>
      <c r="H579" s="1"/>
      <c r="I579" s="1"/>
      <c r="J579" s="1"/>
      <c r="K579" s="3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</row>
    <row r="580" ht="15.75" customHeight="1">
      <c r="A580" s="1"/>
      <c r="B580" s="1"/>
      <c r="C580" s="2"/>
      <c r="D580" s="1"/>
      <c r="E580" s="3"/>
      <c r="F580" s="4"/>
      <c r="G580" s="1"/>
      <c r="H580" s="1"/>
      <c r="I580" s="1"/>
      <c r="J580" s="1"/>
      <c r="K580" s="3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</row>
    <row r="581" ht="15.75" customHeight="1">
      <c r="A581" s="1"/>
      <c r="B581" s="1"/>
      <c r="C581" s="2"/>
      <c r="D581" s="1"/>
      <c r="E581" s="3"/>
      <c r="F581" s="4"/>
      <c r="G581" s="1"/>
      <c r="H581" s="1"/>
      <c r="I581" s="1"/>
      <c r="J581" s="1"/>
      <c r="K581" s="3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</row>
    <row r="582" ht="15.75" customHeight="1">
      <c r="A582" s="1"/>
      <c r="B582" s="1"/>
      <c r="C582" s="2"/>
      <c r="D582" s="1"/>
      <c r="E582" s="3"/>
      <c r="F582" s="4"/>
      <c r="G582" s="1"/>
      <c r="H582" s="1"/>
      <c r="I582" s="1"/>
      <c r="J582" s="1"/>
      <c r="K582" s="3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</row>
    <row r="583" ht="15.75" customHeight="1">
      <c r="A583" s="1"/>
      <c r="B583" s="1"/>
      <c r="C583" s="2"/>
      <c r="D583" s="1"/>
      <c r="E583" s="3"/>
      <c r="F583" s="4"/>
      <c r="G583" s="1"/>
      <c r="H583" s="1"/>
      <c r="I583" s="1"/>
      <c r="J583" s="1"/>
      <c r="K583" s="3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</row>
    <row r="584" ht="15.75" customHeight="1">
      <c r="A584" s="1"/>
      <c r="B584" s="1"/>
      <c r="C584" s="2"/>
      <c r="D584" s="1"/>
      <c r="E584" s="3"/>
      <c r="F584" s="4"/>
      <c r="G584" s="1"/>
      <c r="H584" s="1"/>
      <c r="I584" s="1"/>
      <c r="J584" s="1"/>
      <c r="K584" s="3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</row>
    <row r="585" ht="15.75" customHeight="1">
      <c r="A585" s="1"/>
      <c r="B585" s="1"/>
      <c r="C585" s="2"/>
      <c r="D585" s="1"/>
      <c r="E585" s="3"/>
      <c r="F585" s="4"/>
      <c r="G585" s="1"/>
      <c r="H585" s="1"/>
      <c r="I585" s="1"/>
      <c r="J585" s="1"/>
      <c r="K585" s="3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</row>
    <row r="586" ht="15.75" customHeight="1">
      <c r="A586" s="1"/>
      <c r="B586" s="1"/>
      <c r="C586" s="2"/>
      <c r="D586" s="1"/>
      <c r="E586" s="3"/>
      <c r="F586" s="4"/>
      <c r="G586" s="1"/>
      <c r="H586" s="1"/>
      <c r="I586" s="1"/>
      <c r="J586" s="1"/>
      <c r="K586" s="3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</row>
    <row r="587" ht="15.75" customHeight="1">
      <c r="A587" s="1"/>
      <c r="B587" s="1"/>
      <c r="C587" s="2"/>
      <c r="D587" s="1"/>
      <c r="E587" s="3"/>
      <c r="F587" s="4"/>
      <c r="G587" s="1"/>
      <c r="H587" s="1"/>
      <c r="I587" s="1"/>
      <c r="J587" s="1"/>
      <c r="K587" s="3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</row>
    <row r="588" ht="15.75" customHeight="1">
      <c r="A588" s="1"/>
      <c r="B588" s="1"/>
      <c r="C588" s="2"/>
      <c r="D588" s="1"/>
      <c r="E588" s="3"/>
      <c r="F588" s="4"/>
      <c r="G588" s="1"/>
      <c r="H588" s="1"/>
      <c r="I588" s="1"/>
      <c r="J588" s="1"/>
      <c r="K588" s="3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</row>
    <row r="589" ht="15.75" customHeight="1">
      <c r="A589" s="1"/>
      <c r="B589" s="1"/>
      <c r="C589" s="2"/>
      <c r="D589" s="1"/>
      <c r="E589" s="3"/>
      <c r="F589" s="4"/>
      <c r="G589" s="1"/>
      <c r="H589" s="1"/>
      <c r="I589" s="1"/>
      <c r="J589" s="1"/>
      <c r="K589" s="3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</row>
    <row r="590" ht="15.75" customHeight="1">
      <c r="A590" s="1"/>
      <c r="B590" s="1"/>
      <c r="C590" s="2"/>
      <c r="D590" s="1"/>
      <c r="E590" s="3"/>
      <c r="F590" s="4"/>
      <c r="G590" s="1"/>
      <c r="H590" s="1"/>
      <c r="I590" s="1"/>
      <c r="J590" s="1"/>
      <c r="K590" s="3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</row>
    <row r="591" ht="15.75" customHeight="1">
      <c r="A591" s="1"/>
      <c r="B591" s="1"/>
      <c r="C591" s="2"/>
      <c r="D591" s="1"/>
      <c r="E591" s="3"/>
      <c r="F591" s="4"/>
      <c r="G591" s="1"/>
      <c r="H591" s="1"/>
      <c r="I591" s="1"/>
      <c r="J591" s="1"/>
      <c r="K591" s="3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</row>
    <row r="592" ht="15.75" customHeight="1">
      <c r="A592" s="1"/>
      <c r="B592" s="1"/>
      <c r="C592" s="2"/>
      <c r="D592" s="1"/>
      <c r="E592" s="3"/>
      <c r="F592" s="4"/>
      <c r="G592" s="1"/>
      <c r="H592" s="1"/>
      <c r="I592" s="1"/>
      <c r="J592" s="1"/>
      <c r="K592" s="3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</row>
    <row r="593" ht="15.75" customHeight="1">
      <c r="A593" s="1"/>
      <c r="B593" s="1"/>
      <c r="C593" s="2"/>
      <c r="D593" s="1"/>
      <c r="E593" s="3"/>
      <c r="F593" s="4"/>
      <c r="G593" s="1"/>
      <c r="H593" s="1"/>
      <c r="I593" s="1"/>
      <c r="J593" s="1"/>
      <c r="K593" s="3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</row>
    <row r="594" ht="15.75" customHeight="1">
      <c r="A594" s="1"/>
      <c r="B594" s="1"/>
      <c r="C594" s="2"/>
      <c r="D594" s="1"/>
      <c r="E594" s="3"/>
      <c r="F594" s="4"/>
      <c r="G594" s="1"/>
      <c r="H594" s="1"/>
      <c r="I594" s="1"/>
      <c r="J594" s="1"/>
      <c r="K594" s="3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</row>
    <row r="595" ht="15.75" customHeight="1">
      <c r="A595" s="1"/>
      <c r="B595" s="1"/>
      <c r="C595" s="2"/>
      <c r="D595" s="1"/>
      <c r="E595" s="3"/>
      <c r="F595" s="4"/>
      <c r="G595" s="1"/>
      <c r="H595" s="1"/>
      <c r="I595" s="1"/>
      <c r="J595" s="1"/>
      <c r="K595" s="3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</row>
    <row r="596" ht="15.75" customHeight="1">
      <c r="A596" s="1"/>
      <c r="B596" s="1"/>
      <c r="C596" s="2"/>
      <c r="D596" s="1"/>
      <c r="E596" s="3"/>
      <c r="F596" s="4"/>
      <c r="G596" s="1"/>
      <c r="H596" s="1"/>
      <c r="I596" s="1"/>
      <c r="J596" s="1"/>
      <c r="K596" s="3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</row>
    <row r="597" ht="15.75" customHeight="1">
      <c r="A597" s="1"/>
      <c r="B597" s="1"/>
      <c r="C597" s="2"/>
      <c r="D597" s="1"/>
      <c r="E597" s="3"/>
      <c r="F597" s="4"/>
      <c r="G597" s="1"/>
      <c r="H597" s="1"/>
      <c r="I597" s="1"/>
      <c r="J597" s="1"/>
      <c r="K597" s="3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</row>
    <row r="598" ht="15.75" customHeight="1">
      <c r="A598" s="1"/>
      <c r="B598" s="1"/>
      <c r="C598" s="2"/>
      <c r="D598" s="1"/>
      <c r="E598" s="3"/>
      <c r="F598" s="4"/>
      <c r="G598" s="1"/>
      <c r="H598" s="1"/>
      <c r="I598" s="1"/>
      <c r="J598" s="1"/>
      <c r="K598" s="3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</row>
    <row r="599" ht="15.75" customHeight="1">
      <c r="A599" s="1"/>
      <c r="B599" s="1"/>
      <c r="C599" s="2"/>
      <c r="D599" s="1"/>
      <c r="E599" s="3"/>
      <c r="F599" s="4"/>
      <c r="G599" s="1"/>
      <c r="H599" s="1"/>
      <c r="I599" s="1"/>
      <c r="J599" s="1"/>
      <c r="K599" s="3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</row>
    <row r="600" ht="15.75" customHeight="1">
      <c r="A600" s="1"/>
      <c r="B600" s="1"/>
      <c r="C600" s="2"/>
      <c r="D600" s="1"/>
      <c r="E600" s="3"/>
      <c r="F600" s="4"/>
      <c r="G600" s="1"/>
      <c r="H600" s="1"/>
      <c r="I600" s="1"/>
      <c r="J600" s="1"/>
      <c r="K600" s="3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</row>
    <row r="601" ht="15.75" customHeight="1">
      <c r="A601" s="1"/>
      <c r="B601" s="1"/>
      <c r="C601" s="2"/>
      <c r="D601" s="1"/>
      <c r="E601" s="3"/>
      <c r="F601" s="4"/>
      <c r="G601" s="1"/>
      <c r="H601" s="1"/>
      <c r="I601" s="1"/>
      <c r="J601" s="1"/>
      <c r="K601" s="3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</row>
    <row r="602" ht="15.75" customHeight="1">
      <c r="A602" s="1"/>
      <c r="B602" s="1"/>
      <c r="C602" s="2"/>
      <c r="D602" s="1"/>
      <c r="E602" s="3"/>
      <c r="F602" s="4"/>
      <c r="G602" s="1"/>
      <c r="H602" s="1"/>
      <c r="I602" s="1"/>
      <c r="J602" s="1"/>
      <c r="K602" s="3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</row>
    <row r="603" ht="15.75" customHeight="1">
      <c r="A603" s="1"/>
      <c r="B603" s="1"/>
      <c r="C603" s="2"/>
      <c r="D603" s="1"/>
      <c r="E603" s="3"/>
      <c r="F603" s="4"/>
      <c r="G603" s="1"/>
      <c r="H603" s="1"/>
      <c r="I603" s="1"/>
      <c r="J603" s="1"/>
      <c r="K603" s="3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</row>
    <row r="604" ht="15.75" customHeight="1">
      <c r="A604" s="1"/>
      <c r="B604" s="1"/>
      <c r="C604" s="2"/>
      <c r="D604" s="1"/>
      <c r="E604" s="3"/>
      <c r="F604" s="4"/>
      <c r="G604" s="1"/>
      <c r="H604" s="1"/>
      <c r="I604" s="1"/>
      <c r="J604" s="1"/>
      <c r="K604" s="3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</row>
    <row r="605" ht="15.75" customHeight="1">
      <c r="A605" s="1"/>
      <c r="B605" s="1"/>
      <c r="C605" s="2"/>
      <c r="D605" s="1"/>
      <c r="E605" s="3"/>
      <c r="F605" s="4"/>
      <c r="G605" s="1"/>
      <c r="H605" s="1"/>
      <c r="I605" s="1"/>
      <c r="J605" s="1"/>
      <c r="K605" s="3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</row>
    <row r="606" ht="15.75" customHeight="1">
      <c r="A606" s="1"/>
      <c r="B606" s="1"/>
      <c r="C606" s="2"/>
      <c r="D606" s="1"/>
      <c r="E606" s="3"/>
      <c r="F606" s="4"/>
      <c r="G606" s="1"/>
      <c r="H606" s="1"/>
      <c r="I606" s="1"/>
      <c r="J606" s="1"/>
      <c r="K606" s="3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</row>
    <row r="607" ht="15.75" customHeight="1">
      <c r="A607" s="1"/>
      <c r="B607" s="1"/>
      <c r="C607" s="2"/>
      <c r="D607" s="1"/>
      <c r="E607" s="3"/>
      <c r="F607" s="4"/>
      <c r="G607" s="1"/>
      <c r="H607" s="1"/>
      <c r="I607" s="1"/>
      <c r="J607" s="1"/>
      <c r="K607" s="3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</row>
    <row r="608" ht="15.75" customHeight="1">
      <c r="A608" s="1"/>
      <c r="B608" s="1"/>
      <c r="C608" s="2"/>
      <c r="D608" s="1"/>
      <c r="E608" s="3"/>
      <c r="F608" s="4"/>
      <c r="G608" s="1"/>
      <c r="H608" s="1"/>
      <c r="I608" s="1"/>
      <c r="J608" s="1"/>
      <c r="K608" s="3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</row>
    <row r="609" ht="15.75" customHeight="1">
      <c r="A609" s="1"/>
      <c r="B609" s="1"/>
      <c r="C609" s="2"/>
      <c r="D609" s="1"/>
      <c r="E609" s="3"/>
      <c r="F609" s="4"/>
      <c r="G609" s="1"/>
      <c r="H609" s="1"/>
      <c r="I609" s="1"/>
      <c r="J609" s="1"/>
      <c r="K609" s="3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</row>
    <row r="610" ht="15.75" customHeight="1">
      <c r="A610" s="1"/>
      <c r="B610" s="1"/>
      <c r="C610" s="2"/>
      <c r="D610" s="1"/>
      <c r="E610" s="3"/>
      <c r="F610" s="4"/>
      <c r="G610" s="1"/>
      <c r="H610" s="1"/>
      <c r="I610" s="1"/>
      <c r="J610" s="1"/>
      <c r="K610" s="3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</row>
    <row r="611" ht="15.75" customHeight="1">
      <c r="A611" s="1"/>
      <c r="B611" s="1"/>
      <c r="C611" s="2"/>
      <c r="D611" s="1"/>
      <c r="E611" s="3"/>
      <c r="F611" s="4"/>
      <c r="G611" s="1"/>
      <c r="H611" s="1"/>
      <c r="I611" s="1"/>
      <c r="J611" s="1"/>
      <c r="K611" s="3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</row>
    <row r="612" ht="15.75" customHeight="1">
      <c r="A612" s="1"/>
      <c r="B612" s="1"/>
      <c r="C612" s="2"/>
      <c r="D612" s="1"/>
      <c r="E612" s="3"/>
      <c r="F612" s="4"/>
      <c r="G612" s="1"/>
      <c r="H612" s="1"/>
      <c r="I612" s="1"/>
      <c r="J612" s="1"/>
      <c r="K612" s="3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</row>
    <row r="613" ht="15.75" customHeight="1">
      <c r="A613" s="1"/>
      <c r="B613" s="1"/>
      <c r="C613" s="2"/>
      <c r="D613" s="1"/>
      <c r="E613" s="3"/>
      <c r="F613" s="4"/>
      <c r="G613" s="1"/>
      <c r="H613" s="1"/>
      <c r="I613" s="1"/>
      <c r="J613" s="1"/>
      <c r="K613" s="3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</row>
    <row r="614" ht="15.75" customHeight="1">
      <c r="A614" s="1"/>
      <c r="B614" s="1"/>
      <c r="C614" s="2"/>
      <c r="D614" s="1"/>
      <c r="E614" s="3"/>
      <c r="F614" s="4"/>
      <c r="G614" s="1"/>
      <c r="H614" s="1"/>
      <c r="I614" s="1"/>
      <c r="J614" s="1"/>
      <c r="K614" s="3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</row>
    <row r="615" ht="15.75" customHeight="1">
      <c r="A615" s="1"/>
      <c r="B615" s="1"/>
      <c r="C615" s="2"/>
      <c r="D615" s="1"/>
      <c r="E615" s="3"/>
      <c r="F615" s="4"/>
      <c r="G615" s="1"/>
      <c r="H615" s="1"/>
      <c r="I615" s="1"/>
      <c r="J615" s="1"/>
      <c r="K615" s="3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</row>
    <row r="616" ht="15.75" customHeight="1">
      <c r="A616" s="1"/>
      <c r="B616" s="1"/>
      <c r="C616" s="2"/>
      <c r="D616" s="1"/>
      <c r="E616" s="3"/>
      <c r="F616" s="4"/>
      <c r="G616" s="1"/>
      <c r="H616" s="1"/>
      <c r="I616" s="1"/>
      <c r="J616" s="1"/>
      <c r="K616" s="3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</row>
    <row r="617" ht="15.75" customHeight="1">
      <c r="A617" s="1"/>
      <c r="B617" s="1"/>
      <c r="C617" s="2"/>
      <c r="D617" s="1"/>
      <c r="E617" s="3"/>
      <c r="F617" s="4"/>
      <c r="G617" s="1"/>
      <c r="H617" s="1"/>
      <c r="I617" s="1"/>
      <c r="J617" s="1"/>
      <c r="K617" s="3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</row>
    <row r="618" ht="15.75" customHeight="1">
      <c r="A618" s="1"/>
      <c r="B618" s="1"/>
      <c r="C618" s="2"/>
      <c r="D618" s="1"/>
      <c r="E618" s="3"/>
      <c r="F618" s="4"/>
      <c r="G618" s="1"/>
      <c r="H618" s="1"/>
      <c r="I618" s="1"/>
      <c r="J618" s="1"/>
      <c r="K618" s="3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</row>
    <row r="619" ht="15.75" customHeight="1">
      <c r="A619" s="1"/>
      <c r="B619" s="1"/>
      <c r="C619" s="2"/>
      <c r="D619" s="1"/>
      <c r="E619" s="3"/>
      <c r="F619" s="4"/>
      <c r="G619" s="1"/>
      <c r="H619" s="1"/>
      <c r="I619" s="1"/>
      <c r="J619" s="1"/>
      <c r="K619" s="3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</row>
    <row r="620" ht="15.75" customHeight="1">
      <c r="A620" s="1"/>
      <c r="B620" s="1"/>
      <c r="C620" s="2"/>
      <c r="D620" s="1"/>
      <c r="E620" s="3"/>
      <c r="F620" s="4"/>
      <c r="G620" s="1"/>
      <c r="H620" s="1"/>
      <c r="I620" s="1"/>
      <c r="J620" s="1"/>
      <c r="K620" s="3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</row>
    <row r="621" ht="15.75" customHeight="1">
      <c r="A621" s="1"/>
      <c r="B621" s="1"/>
      <c r="C621" s="2"/>
      <c r="D621" s="1"/>
      <c r="E621" s="3"/>
      <c r="F621" s="4"/>
      <c r="G621" s="1"/>
      <c r="H621" s="1"/>
      <c r="I621" s="1"/>
      <c r="J621" s="1"/>
      <c r="K621" s="3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</row>
    <row r="622" ht="15.75" customHeight="1">
      <c r="A622" s="1"/>
      <c r="B622" s="1"/>
      <c r="C622" s="2"/>
      <c r="D622" s="1"/>
      <c r="E622" s="3"/>
      <c r="F622" s="4"/>
      <c r="G622" s="1"/>
      <c r="H622" s="1"/>
      <c r="I622" s="1"/>
      <c r="J622" s="1"/>
      <c r="K622" s="3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</row>
    <row r="623" ht="15.75" customHeight="1">
      <c r="A623" s="1"/>
      <c r="B623" s="1"/>
      <c r="C623" s="2"/>
      <c r="D623" s="1"/>
      <c r="E623" s="3"/>
      <c r="F623" s="4"/>
      <c r="G623" s="1"/>
      <c r="H623" s="1"/>
      <c r="I623" s="1"/>
      <c r="J623" s="1"/>
      <c r="K623" s="3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</row>
    <row r="624" ht="15.75" customHeight="1">
      <c r="A624" s="1"/>
      <c r="B624" s="1"/>
      <c r="C624" s="2"/>
      <c r="D624" s="1"/>
      <c r="E624" s="3"/>
      <c r="F624" s="4"/>
      <c r="G624" s="1"/>
      <c r="H624" s="1"/>
      <c r="I624" s="1"/>
      <c r="J624" s="1"/>
      <c r="K624" s="3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</row>
    <row r="625" ht="15.75" customHeight="1">
      <c r="A625" s="1"/>
      <c r="B625" s="1"/>
      <c r="C625" s="2"/>
      <c r="D625" s="1"/>
      <c r="E625" s="3"/>
      <c r="F625" s="4"/>
      <c r="G625" s="1"/>
      <c r="H625" s="1"/>
      <c r="I625" s="1"/>
      <c r="J625" s="1"/>
      <c r="K625" s="3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</row>
    <row r="626" ht="15.75" customHeight="1">
      <c r="A626" s="1"/>
      <c r="B626" s="1"/>
      <c r="C626" s="2"/>
      <c r="D626" s="1"/>
      <c r="E626" s="3"/>
      <c r="F626" s="4"/>
      <c r="G626" s="1"/>
      <c r="H626" s="1"/>
      <c r="I626" s="1"/>
      <c r="J626" s="1"/>
      <c r="K626" s="3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</row>
    <row r="627" ht="15.75" customHeight="1">
      <c r="A627" s="1"/>
      <c r="B627" s="1"/>
      <c r="C627" s="2"/>
      <c r="D627" s="1"/>
      <c r="E627" s="3"/>
      <c r="F627" s="4"/>
      <c r="G627" s="1"/>
      <c r="H627" s="1"/>
      <c r="I627" s="1"/>
      <c r="J627" s="1"/>
      <c r="K627" s="3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</row>
    <row r="628" ht="15.75" customHeight="1">
      <c r="A628" s="1"/>
      <c r="B628" s="1"/>
      <c r="C628" s="2"/>
      <c r="D628" s="1"/>
      <c r="E628" s="3"/>
      <c r="F628" s="4"/>
      <c r="G628" s="1"/>
      <c r="H628" s="1"/>
      <c r="I628" s="1"/>
      <c r="J628" s="1"/>
      <c r="K628" s="3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</row>
    <row r="629" ht="15.75" customHeight="1">
      <c r="A629" s="1"/>
      <c r="B629" s="1"/>
      <c r="C629" s="2"/>
      <c r="D629" s="1"/>
      <c r="E629" s="3"/>
      <c r="F629" s="4"/>
      <c r="G629" s="1"/>
      <c r="H629" s="1"/>
      <c r="I629" s="1"/>
      <c r="J629" s="1"/>
      <c r="K629" s="3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</row>
    <row r="630" ht="15.75" customHeight="1">
      <c r="A630" s="1"/>
      <c r="B630" s="1"/>
      <c r="C630" s="2"/>
      <c r="D630" s="1"/>
      <c r="E630" s="3"/>
      <c r="F630" s="4"/>
      <c r="G630" s="1"/>
      <c r="H630" s="1"/>
      <c r="I630" s="1"/>
      <c r="J630" s="1"/>
      <c r="K630" s="3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</row>
    <row r="631" ht="15.75" customHeight="1">
      <c r="A631" s="1"/>
      <c r="B631" s="1"/>
      <c r="C631" s="2"/>
      <c r="D631" s="1"/>
      <c r="E631" s="3"/>
      <c r="F631" s="4"/>
      <c r="G631" s="1"/>
      <c r="H631" s="1"/>
      <c r="I631" s="1"/>
      <c r="J631" s="1"/>
      <c r="K631" s="3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</row>
    <row r="632" ht="15.75" customHeight="1">
      <c r="A632" s="1"/>
      <c r="B632" s="1"/>
      <c r="C632" s="2"/>
      <c r="D632" s="1"/>
      <c r="E632" s="3"/>
      <c r="F632" s="4"/>
      <c r="G632" s="1"/>
      <c r="H632" s="1"/>
      <c r="I632" s="1"/>
      <c r="J632" s="1"/>
      <c r="K632" s="3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</row>
    <row r="633" ht="15.75" customHeight="1">
      <c r="A633" s="1"/>
      <c r="B633" s="1"/>
      <c r="C633" s="2"/>
      <c r="D633" s="1"/>
      <c r="E633" s="3"/>
      <c r="F633" s="4"/>
      <c r="G633" s="1"/>
      <c r="H633" s="1"/>
      <c r="I633" s="1"/>
      <c r="J633" s="1"/>
      <c r="K633" s="3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</row>
    <row r="634" ht="15.75" customHeight="1">
      <c r="A634" s="1"/>
      <c r="B634" s="1"/>
      <c r="C634" s="2"/>
      <c r="D634" s="1"/>
      <c r="E634" s="3"/>
      <c r="F634" s="4"/>
      <c r="G634" s="1"/>
      <c r="H634" s="1"/>
      <c r="I634" s="1"/>
      <c r="J634" s="1"/>
      <c r="K634" s="3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</row>
    <row r="635" ht="15.75" customHeight="1">
      <c r="A635" s="1"/>
      <c r="B635" s="1"/>
      <c r="C635" s="2"/>
      <c r="D635" s="1"/>
      <c r="E635" s="3"/>
      <c r="F635" s="4"/>
      <c r="G635" s="1"/>
      <c r="H635" s="1"/>
      <c r="I635" s="1"/>
      <c r="J635" s="1"/>
      <c r="K635" s="3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</row>
    <row r="636" ht="15.75" customHeight="1">
      <c r="A636" s="1"/>
      <c r="B636" s="1"/>
      <c r="C636" s="2"/>
      <c r="D636" s="1"/>
      <c r="E636" s="3"/>
      <c r="F636" s="4"/>
      <c r="G636" s="1"/>
      <c r="H636" s="1"/>
      <c r="I636" s="1"/>
      <c r="J636" s="1"/>
      <c r="K636" s="3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</row>
    <row r="637" ht="15.75" customHeight="1">
      <c r="A637" s="1"/>
      <c r="B637" s="1"/>
      <c r="C637" s="2"/>
      <c r="D637" s="1"/>
      <c r="E637" s="3"/>
      <c r="F637" s="4"/>
      <c r="G637" s="1"/>
      <c r="H637" s="1"/>
      <c r="I637" s="1"/>
      <c r="J637" s="1"/>
      <c r="K637" s="3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</row>
    <row r="638" ht="15.75" customHeight="1">
      <c r="A638" s="1"/>
      <c r="B638" s="1"/>
      <c r="C638" s="2"/>
      <c r="D638" s="1"/>
      <c r="E638" s="3"/>
      <c r="F638" s="4"/>
      <c r="G638" s="1"/>
      <c r="H638" s="1"/>
      <c r="I638" s="1"/>
      <c r="J638" s="1"/>
      <c r="K638" s="3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</row>
    <row r="639" ht="15.75" customHeight="1">
      <c r="A639" s="1"/>
      <c r="B639" s="1"/>
      <c r="C639" s="2"/>
      <c r="D639" s="1"/>
      <c r="E639" s="3"/>
      <c r="F639" s="4"/>
      <c r="G639" s="1"/>
      <c r="H639" s="1"/>
      <c r="I639" s="1"/>
      <c r="J639" s="1"/>
      <c r="K639" s="3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</row>
    <row r="640" ht="15.75" customHeight="1">
      <c r="A640" s="1"/>
      <c r="B640" s="1"/>
      <c r="C640" s="2"/>
      <c r="D640" s="1"/>
      <c r="E640" s="3"/>
      <c r="F640" s="4"/>
      <c r="G640" s="1"/>
      <c r="H640" s="1"/>
      <c r="I640" s="1"/>
      <c r="J640" s="1"/>
      <c r="K640" s="3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</row>
    <row r="641" ht="15.75" customHeight="1">
      <c r="A641" s="1"/>
      <c r="B641" s="1"/>
      <c r="C641" s="2"/>
      <c r="D641" s="1"/>
      <c r="E641" s="3"/>
      <c r="F641" s="4"/>
      <c r="G641" s="1"/>
      <c r="H641" s="1"/>
      <c r="I641" s="1"/>
      <c r="J641" s="1"/>
      <c r="K641" s="3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</row>
    <row r="642" ht="15.75" customHeight="1">
      <c r="A642" s="1"/>
      <c r="B642" s="1"/>
      <c r="C642" s="2"/>
      <c r="D642" s="1"/>
      <c r="E642" s="3"/>
      <c r="F642" s="4"/>
      <c r="G642" s="1"/>
      <c r="H642" s="1"/>
      <c r="I642" s="1"/>
      <c r="J642" s="1"/>
      <c r="K642" s="3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</row>
    <row r="643" ht="15.75" customHeight="1">
      <c r="A643" s="1"/>
      <c r="B643" s="1"/>
      <c r="C643" s="2"/>
      <c r="D643" s="1"/>
      <c r="E643" s="3"/>
      <c r="F643" s="4"/>
      <c r="G643" s="1"/>
      <c r="H643" s="1"/>
      <c r="I643" s="1"/>
      <c r="J643" s="1"/>
      <c r="K643" s="3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</row>
    <row r="644" ht="15.75" customHeight="1">
      <c r="A644" s="1"/>
      <c r="B644" s="1"/>
      <c r="C644" s="2"/>
      <c r="D644" s="1"/>
      <c r="E644" s="3"/>
      <c r="F644" s="4"/>
      <c r="G644" s="1"/>
      <c r="H644" s="1"/>
      <c r="I644" s="1"/>
      <c r="J644" s="1"/>
      <c r="K644" s="3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</row>
    <row r="645" ht="15.75" customHeight="1">
      <c r="A645" s="1"/>
      <c r="B645" s="1"/>
      <c r="C645" s="2"/>
      <c r="D645" s="1"/>
      <c r="E645" s="3"/>
      <c r="F645" s="4"/>
      <c r="G645" s="1"/>
      <c r="H645" s="1"/>
      <c r="I645" s="1"/>
      <c r="J645" s="1"/>
      <c r="K645" s="3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</row>
    <row r="646" ht="15.75" customHeight="1">
      <c r="A646" s="1"/>
      <c r="B646" s="1"/>
      <c r="C646" s="2"/>
      <c r="D646" s="1"/>
      <c r="E646" s="3"/>
      <c r="F646" s="4"/>
      <c r="G646" s="1"/>
      <c r="H646" s="1"/>
      <c r="I646" s="1"/>
      <c r="J646" s="1"/>
      <c r="K646" s="3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</row>
    <row r="647" ht="15.75" customHeight="1">
      <c r="A647" s="1"/>
      <c r="B647" s="1"/>
      <c r="C647" s="2"/>
      <c r="D647" s="1"/>
      <c r="E647" s="3"/>
      <c r="F647" s="4"/>
      <c r="G647" s="1"/>
      <c r="H647" s="1"/>
      <c r="I647" s="1"/>
      <c r="J647" s="1"/>
      <c r="K647" s="3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</row>
    <row r="648" ht="15.75" customHeight="1">
      <c r="A648" s="1"/>
      <c r="B648" s="1"/>
      <c r="C648" s="2"/>
      <c r="D648" s="1"/>
      <c r="E648" s="3"/>
      <c r="F648" s="4"/>
      <c r="G648" s="1"/>
      <c r="H648" s="1"/>
      <c r="I648" s="1"/>
      <c r="J648" s="1"/>
      <c r="K648" s="3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</row>
    <row r="649" ht="15.75" customHeight="1">
      <c r="A649" s="1"/>
      <c r="B649" s="1"/>
      <c r="C649" s="2"/>
      <c r="D649" s="1"/>
      <c r="E649" s="3"/>
      <c r="F649" s="4"/>
      <c r="G649" s="1"/>
      <c r="H649" s="1"/>
      <c r="I649" s="1"/>
      <c r="J649" s="1"/>
      <c r="K649" s="3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</row>
    <row r="650" ht="15.75" customHeight="1">
      <c r="A650" s="1"/>
      <c r="B650" s="1"/>
      <c r="C650" s="2"/>
      <c r="D650" s="1"/>
      <c r="E650" s="3"/>
      <c r="F650" s="4"/>
      <c r="G650" s="1"/>
      <c r="H650" s="1"/>
      <c r="I650" s="1"/>
      <c r="J650" s="1"/>
      <c r="K650" s="3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</row>
    <row r="651" ht="15.75" customHeight="1">
      <c r="A651" s="1"/>
      <c r="B651" s="1"/>
      <c r="C651" s="2"/>
      <c r="D651" s="1"/>
      <c r="E651" s="3"/>
      <c r="F651" s="4"/>
      <c r="G651" s="1"/>
      <c r="H651" s="1"/>
      <c r="I651" s="1"/>
      <c r="J651" s="1"/>
      <c r="K651" s="3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</row>
    <row r="652" ht="15.75" customHeight="1">
      <c r="A652" s="1"/>
      <c r="B652" s="1"/>
      <c r="C652" s="2"/>
      <c r="D652" s="1"/>
      <c r="E652" s="3"/>
      <c r="F652" s="4"/>
      <c r="G652" s="1"/>
      <c r="H652" s="1"/>
      <c r="I652" s="1"/>
      <c r="J652" s="1"/>
      <c r="K652" s="3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</row>
    <row r="653" ht="15.75" customHeight="1">
      <c r="A653" s="1"/>
      <c r="B653" s="1"/>
      <c r="C653" s="2"/>
      <c r="D653" s="1"/>
      <c r="E653" s="3"/>
      <c r="F653" s="4"/>
      <c r="G653" s="1"/>
      <c r="H653" s="1"/>
      <c r="I653" s="1"/>
      <c r="J653" s="1"/>
      <c r="K653" s="3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</row>
    <row r="654" ht="15.75" customHeight="1">
      <c r="A654" s="1"/>
      <c r="B654" s="1"/>
      <c r="C654" s="2"/>
      <c r="D654" s="1"/>
      <c r="E654" s="3"/>
      <c r="F654" s="4"/>
      <c r="G654" s="1"/>
      <c r="H654" s="1"/>
      <c r="I654" s="1"/>
      <c r="J654" s="1"/>
      <c r="K654" s="3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</row>
    <row r="655" ht="15.75" customHeight="1">
      <c r="A655" s="1"/>
      <c r="B655" s="1"/>
      <c r="C655" s="2"/>
      <c r="D655" s="1"/>
      <c r="E655" s="3"/>
      <c r="F655" s="4"/>
      <c r="G655" s="1"/>
      <c r="H655" s="1"/>
      <c r="I655" s="1"/>
      <c r="J655" s="1"/>
      <c r="K655" s="3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</row>
    <row r="656" ht="15.75" customHeight="1">
      <c r="A656" s="1"/>
      <c r="B656" s="1"/>
      <c r="C656" s="2"/>
      <c r="D656" s="1"/>
      <c r="E656" s="3"/>
      <c r="F656" s="4"/>
      <c r="G656" s="1"/>
      <c r="H656" s="1"/>
      <c r="I656" s="1"/>
      <c r="J656" s="1"/>
      <c r="K656" s="3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</row>
    <row r="657" ht="15.75" customHeight="1">
      <c r="A657" s="1"/>
      <c r="B657" s="1"/>
      <c r="C657" s="2"/>
      <c r="D657" s="1"/>
      <c r="E657" s="3"/>
      <c r="F657" s="4"/>
      <c r="G657" s="1"/>
      <c r="H657" s="1"/>
      <c r="I657" s="1"/>
      <c r="J657" s="1"/>
      <c r="K657" s="3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</row>
    <row r="658" ht="15.75" customHeight="1">
      <c r="A658" s="1"/>
      <c r="B658" s="1"/>
      <c r="C658" s="2"/>
      <c r="D658" s="1"/>
      <c r="E658" s="3"/>
      <c r="F658" s="4"/>
      <c r="G658" s="1"/>
      <c r="H658" s="1"/>
      <c r="I658" s="1"/>
      <c r="J658" s="1"/>
      <c r="K658" s="3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</row>
    <row r="659" ht="15.75" customHeight="1">
      <c r="A659" s="1"/>
      <c r="B659" s="1"/>
      <c r="C659" s="2"/>
      <c r="D659" s="1"/>
      <c r="E659" s="3"/>
      <c r="F659" s="4"/>
      <c r="G659" s="1"/>
      <c r="H659" s="1"/>
      <c r="I659" s="1"/>
      <c r="J659" s="1"/>
      <c r="K659" s="3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</row>
    <row r="660" ht="15.75" customHeight="1">
      <c r="A660" s="1"/>
      <c r="B660" s="1"/>
      <c r="C660" s="2"/>
      <c r="D660" s="1"/>
      <c r="E660" s="3"/>
      <c r="F660" s="4"/>
      <c r="G660" s="1"/>
      <c r="H660" s="1"/>
      <c r="I660" s="1"/>
      <c r="J660" s="1"/>
      <c r="K660" s="3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</row>
    <row r="661" ht="15.75" customHeight="1">
      <c r="A661" s="1"/>
      <c r="B661" s="1"/>
      <c r="C661" s="2"/>
      <c r="D661" s="1"/>
      <c r="E661" s="3"/>
      <c r="F661" s="4"/>
      <c r="G661" s="1"/>
      <c r="H661" s="1"/>
      <c r="I661" s="1"/>
      <c r="J661" s="1"/>
      <c r="K661" s="3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</row>
    <row r="662" ht="15.75" customHeight="1">
      <c r="A662" s="1"/>
      <c r="B662" s="1"/>
      <c r="C662" s="2"/>
      <c r="D662" s="1"/>
      <c r="E662" s="3"/>
      <c r="F662" s="4"/>
      <c r="G662" s="1"/>
      <c r="H662" s="1"/>
      <c r="I662" s="1"/>
      <c r="J662" s="1"/>
      <c r="K662" s="3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</row>
    <row r="663" ht="15.75" customHeight="1">
      <c r="A663" s="1"/>
      <c r="B663" s="1"/>
      <c r="C663" s="2"/>
      <c r="D663" s="1"/>
      <c r="E663" s="3"/>
      <c r="F663" s="4"/>
      <c r="G663" s="1"/>
      <c r="H663" s="1"/>
      <c r="I663" s="1"/>
      <c r="J663" s="1"/>
      <c r="K663" s="3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</row>
    <row r="664" ht="15.75" customHeight="1">
      <c r="A664" s="1"/>
      <c r="B664" s="1"/>
      <c r="C664" s="2"/>
      <c r="D664" s="1"/>
      <c r="E664" s="3"/>
      <c r="F664" s="4"/>
      <c r="G664" s="1"/>
      <c r="H664" s="1"/>
      <c r="I664" s="1"/>
      <c r="J664" s="1"/>
      <c r="K664" s="3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</row>
    <row r="665" ht="15.75" customHeight="1">
      <c r="A665" s="1"/>
      <c r="B665" s="1"/>
      <c r="C665" s="2"/>
      <c r="D665" s="1"/>
      <c r="E665" s="3"/>
      <c r="F665" s="4"/>
      <c r="G665" s="1"/>
      <c r="H665" s="1"/>
      <c r="I665" s="1"/>
      <c r="J665" s="1"/>
      <c r="K665" s="3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</row>
    <row r="666" ht="15.75" customHeight="1">
      <c r="A666" s="1"/>
      <c r="B666" s="1"/>
      <c r="C666" s="2"/>
      <c r="D666" s="1"/>
      <c r="E666" s="3"/>
      <c r="F666" s="4"/>
      <c r="G666" s="1"/>
      <c r="H666" s="1"/>
      <c r="I666" s="1"/>
      <c r="J666" s="1"/>
      <c r="K666" s="3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</row>
    <row r="667" ht="15.75" customHeight="1">
      <c r="A667" s="1"/>
      <c r="B667" s="1"/>
      <c r="C667" s="2"/>
      <c r="D667" s="1"/>
      <c r="E667" s="3"/>
      <c r="F667" s="4"/>
      <c r="G667" s="1"/>
      <c r="H667" s="1"/>
      <c r="I667" s="1"/>
      <c r="J667" s="1"/>
      <c r="K667" s="3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</row>
    <row r="668" ht="15.75" customHeight="1">
      <c r="A668" s="1"/>
      <c r="B668" s="1"/>
      <c r="C668" s="2"/>
      <c r="D668" s="1"/>
      <c r="E668" s="3"/>
      <c r="F668" s="4"/>
      <c r="G668" s="1"/>
      <c r="H668" s="1"/>
      <c r="I668" s="1"/>
      <c r="J668" s="1"/>
      <c r="K668" s="3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</row>
    <row r="669" ht="15.75" customHeight="1">
      <c r="A669" s="1"/>
      <c r="B669" s="1"/>
      <c r="C669" s="2"/>
      <c r="D669" s="1"/>
      <c r="E669" s="3"/>
      <c r="F669" s="4"/>
      <c r="G669" s="1"/>
      <c r="H669" s="1"/>
      <c r="I669" s="1"/>
      <c r="J669" s="1"/>
      <c r="K669" s="3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</row>
    <row r="670" ht="15.75" customHeight="1">
      <c r="A670" s="1"/>
      <c r="B670" s="1"/>
      <c r="C670" s="2"/>
      <c r="D670" s="1"/>
      <c r="E670" s="3"/>
      <c r="F670" s="4"/>
      <c r="G670" s="1"/>
      <c r="H670" s="1"/>
      <c r="I670" s="1"/>
      <c r="J670" s="1"/>
      <c r="K670" s="3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</row>
    <row r="671" ht="15.75" customHeight="1">
      <c r="A671" s="1"/>
      <c r="B671" s="1"/>
      <c r="C671" s="2"/>
      <c r="D671" s="1"/>
      <c r="E671" s="3"/>
      <c r="F671" s="4"/>
      <c r="G671" s="1"/>
      <c r="H671" s="1"/>
      <c r="I671" s="1"/>
      <c r="J671" s="1"/>
      <c r="K671" s="3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</row>
    <row r="672" ht="15.75" customHeight="1">
      <c r="A672" s="1"/>
      <c r="B672" s="1"/>
      <c r="C672" s="2"/>
      <c r="D672" s="1"/>
      <c r="E672" s="3"/>
      <c r="F672" s="4"/>
      <c r="G672" s="1"/>
      <c r="H672" s="1"/>
      <c r="I672" s="1"/>
      <c r="J672" s="1"/>
      <c r="K672" s="3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</row>
    <row r="673" ht="15.75" customHeight="1">
      <c r="A673" s="1"/>
      <c r="B673" s="1"/>
      <c r="C673" s="2"/>
      <c r="D673" s="1"/>
      <c r="E673" s="3"/>
      <c r="F673" s="4"/>
      <c r="G673" s="1"/>
      <c r="H673" s="1"/>
      <c r="I673" s="1"/>
      <c r="J673" s="1"/>
      <c r="K673" s="3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</row>
    <row r="674" ht="15.75" customHeight="1">
      <c r="A674" s="1"/>
      <c r="B674" s="1"/>
      <c r="C674" s="2"/>
      <c r="D674" s="1"/>
      <c r="E674" s="3"/>
      <c r="F674" s="4"/>
      <c r="G674" s="1"/>
      <c r="H674" s="1"/>
      <c r="I674" s="1"/>
      <c r="J674" s="1"/>
      <c r="K674" s="3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</row>
    <row r="675" ht="15.75" customHeight="1">
      <c r="A675" s="1"/>
      <c r="B675" s="1"/>
      <c r="C675" s="2"/>
      <c r="D675" s="1"/>
      <c r="E675" s="3"/>
      <c r="F675" s="4"/>
      <c r="G675" s="1"/>
      <c r="H675" s="1"/>
      <c r="I675" s="1"/>
      <c r="J675" s="1"/>
      <c r="K675" s="3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</row>
    <row r="676" ht="15.75" customHeight="1">
      <c r="A676" s="1"/>
      <c r="B676" s="1"/>
      <c r="C676" s="2"/>
      <c r="D676" s="1"/>
      <c r="E676" s="3"/>
      <c r="F676" s="4"/>
      <c r="G676" s="1"/>
      <c r="H676" s="1"/>
      <c r="I676" s="1"/>
      <c r="J676" s="1"/>
      <c r="K676" s="3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</row>
    <row r="677" ht="15.75" customHeight="1">
      <c r="A677" s="1"/>
      <c r="B677" s="1"/>
      <c r="C677" s="2"/>
      <c r="D677" s="1"/>
      <c r="E677" s="3"/>
      <c r="F677" s="4"/>
      <c r="G677" s="1"/>
      <c r="H677" s="1"/>
      <c r="I677" s="1"/>
      <c r="J677" s="1"/>
      <c r="K677" s="3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</row>
    <row r="678" ht="15.75" customHeight="1">
      <c r="A678" s="1"/>
      <c r="B678" s="1"/>
      <c r="C678" s="2"/>
      <c r="D678" s="1"/>
      <c r="E678" s="3"/>
      <c r="F678" s="4"/>
      <c r="G678" s="1"/>
      <c r="H678" s="1"/>
      <c r="I678" s="1"/>
      <c r="J678" s="1"/>
      <c r="K678" s="3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</row>
    <row r="679" ht="15.75" customHeight="1">
      <c r="A679" s="1"/>
      <c r="B679" s="1"/>
      <c r="C679" s="2"/>
      <c r="D679" s="1"/>
      <c r="E679" s="3"/>
      <c r="F679" s="4"/>
      <c r="G679" s="1"/>
      <c r="H679" s="1"/>
      <c r="I679" s="1"/>
      <c r="J679" s="1"/>
      <c r="K679" s="3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</row>
    <row r="680" ht="15.75" customHeight="1">
      <c r="A680" s="1"/>
      <c r="B680" s="1"/>
      <c r="C680" s="2"/>
      <c r="D680" s="1"/>
      <c r="E680" s="3"/>
      <c r="F680" s="4"/>
      <c r="G680" s="1"/>
      <c r="H680" s="1"/>
      <c r="I680" s="1"/>
      <c r="J680" s="1"/>
      <c r="K680" s="3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</row>
    <row r="681" ht="15.75" customHeight="1">
      <c r="A681" s="1"/>
      <c r="B681" s="1"/>
      <c r="C681" s="2"/>
      <c r="D681" s="1"/>
      <c r="E681" s="3"/>
      <c r="F681" s="4"/>
      <c r="G681" s="1"/>
      <c r="H681" s="1"/>
      <c r="I681" s="1"/>
      <c r="J681" s="1"/>
      <c r="K681" s="3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</row>
    <row r="682" ht="15.75" customHeight="1">
      <c r="A682" s="1"/>
      <c r="B682" s="1"/>
      <c r="C682" s="2"/>
      <c r="D682" s="1"/>
      <c r="E682" s="3"/>
      <c r="F682" s="4"/>
      <c r="G682" s="1"/>
      <c r="H682" s="1"/>
      <c r="I682" s="1"/>
      <c r="J682" s="1"/>
      <c r="K682" s="3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</row>
    <row r="683" ht="15.75" customHeight="1">
      <c r="A683" s="1"/>
      <c r="B683" s="1"/>
      <c r="C683" s="2"/>
      <c r="D683" s="1"/>
      <c r="E683" s="3"/>
      <c r="F683" s="4"/>
      <c r="G683" s="1"/>
      <c r="H683" s="1"/>
      <c r="I683" s="1"/>
      <c r="J683" s="1"/>
      <c r="K683" s="3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</row>
    <row r="684" ht="15.75" customHeight="1">
      <c r="A684" s="1"/>
      <c r="B684" s="1"/>
      <c r="C684" s="2"/>
      <c r="D684" s="1"/>
      <c r="E684" s="3"/>
      <c r="F684" s="4"/>
      <c r="G684" s="1"/>
      <c r="H684" s="1"/>
      <c r="I684" s="1"/>
      <c r="J684" s="1"/>
      <c r="K684" s="3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</row>
    <row r="685" ht="15.75" customHeight="1">
      <c r="A685" s="1"/>
      <c r="B685" s="1"/>
      <c r="C685" s="2"/>
      <c r="D685" s="1"/>
      <c r="E685" s="3"/>
      <c r="F685" s="4"/>
      <c r="G685" s="1"/>
      <c r="H685" s="1"/>
      <c r="I685" s="1"/>
      <c r="J685" s="1"/>
      <c r="K685" s="3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</row>
    <row r="686" ht="15.75" customHeight="1">
      <c r="A686" s="1"/>
      <c r="B686" s="1"/>
      <c r="C686" s="2"/>
      <c r="D686" s="1"/>
      <c r="E686" s="3"/>
      <c r="F686" s="4"/>
      <c r="G686" s="1"/>
      <c r="H686" s="1"/>
      <c r="I686" s="1"/>
      <c r="J686" s="1"/>
      <c r="K686" s="3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</row>
    <row r="687" ht="15.75" customHeight="1">
      <c r="A687" s="1"/>
      <c r="B687" s="1"/>
      <c r="C687" s="2"/>
      <c r="D687" s="1"/>
      <c r="E687" s="3"/>
      <c r="F687" s="4"/>
      <c r="G687" s="1"/>
      <c r="H687" s="1"/>
      <c r="I687" s="1"/>
      <c r="J687" s="1"/>
      <c r="K687" s="3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</row>
    <row r="688" ht="15.75" customHeight="1">
      <c r="A688" s="1"/>
      <c r="B688" s="1"/>
      <c r="C688" s="2"/>
      <c r="D688" s="1"/>
      <c r="E688" s="3"/>
      <c r="F688" s="4"/>
      <c r="G688" s="1"/>
      <c r="H688" s="1"/>
      <c r="I688" s="1"/>
      <c r="J688" s="1"/>
      <c r="K688" s="3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</row>
    <row r="689" ht="15.75" customHeight="1">
      <c r="A689" s="1"/>
      <c r="B689" s="1"/>
      <c r="C689" s="2"/>
      <c r="D689" s="1"/>
      <c r="E689" s="3"/>
      <c r="F689" s="4"/>
      <c r="G689" s="1"/>
      <c r="H689" s="1"/>
      <c r="I689" s="1"/>
      <c r="J689" s="1"/>
      <c r="K689" s="3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</row>
    <row r="690" ht="15.75" customHeight="1">
      <c r="A690" s="1"/>
      <c r="B690" s="1"/>
      <c r="C690" s="2"/>
      <c r="D690" s="1"/>
      <c r="E690" s="3"/>
      <c r="F690" s="4"/>
      <c r="G690" s="1"/>
      <c r="H690" s="1"/>
      <c r="I690" s="1"/>
      <c r="J690" s="1"/>
      <c r="K690" s="3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</row>
    <row r="691" ht="15.75" customHeight="1">
      <c r="A691" s="1"/>
      <c r="B691" s="1"/>
      <c r="C691" s="2"/>
      <c r="D691" s="1"/>
      <c r="E691" s="3"/>
      <c r="F691" s="4"/>
      <c r="G691" s="1"/>
      <c r="H691" s="1"/>
      <c r="I691" s="1"/>
      <c r="J691" s="1"/>
      <c r="K691" s="3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</row>
    <row r="692" ht="15.75" customHeight="1">
      <c r="A692" s="1"/>
      <c r="B692" s="1"/>
      <c r="C692" s="2"/>
      <c r="D692" s="1"/>
      <c r="E692" s="3"/>
      <c r="F692" s="4"/>
      <c r="G692" s="1"/>
      <c r="H692" s="1"/>
      <c r="I692" s="1"/>
      <c r="J692" s="1"/>
      <c r="K692" s="3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</row>
    <row r="693" ht="15.75" customHeight="1">
      <c r="A693" s="1"/>
      <c r="B693" s="1"/>
      <c r="C693" s="2"/>
      <c r="D693" s="1"/>
      <c r="E693" s="3"/>
      <c r="F693" s="4"/>
      <c r="G693" s="1"/>
      <c r="H693" s="1"/>
      <c r="I693" s="1"/>
      <c r="J693" s="1"/>
      <c r="K693" s="3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</row>
    <row r="694" ht="15.75" customHeight="1">
      <c r="A694" s="1"/>
      <c r="B694" s="1"/>
      <c r="C694" s="2"/>
      <c r="D694" s="1"/>
      <c r="E694" s="3"/>
      <c r="F694" s="4"/>
      <c r="G694" s="1"/>
      <c r="H694" s="1"/>
      <c r="I694" s="1"/>
      <c r="J694" s="1"/>
      <c r="K694" s="3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</row>
    <row r="695" ht="15.75" customHeight="1">
      <c r="A695" s="1"/>
      <c r="B695" s="1"/>
      <c r="C695" s="2"/>
      <c r="D695" s="1"/>
      <c r="E695" s="3"/>
      <c r="F695" s="4"/>
      <c r="G695" s="1"/>
      <c r="H695" s="1"/>
      <c r="I695" s="1"/>
      <c r="J695" s="1"/>
      <c r="K695" s="3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</row>
    <row r="696" ht="15.75" customHeight="1">
      <c r="A696" s="1"/>
      <c r="B696" s="1"/>
      <c r="C696" s="2"/>
      <c r="D696" s="1"/>
      <c r="E696" s="3"/>
      <c r="F696" s="4"/>
      <c r="G696" s="1"/>
      <c r="H696" s="1"/>
      <c r="I696" s="1"/>
      <c r="J696" s="1"/>
      <c r="K696" s="3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</row>
    <row r="697" ht="15.75" customHeight="1">
      <c r="A697" s="1"/>
      <c r="B697" s="1"/>
      <c r="C697" s="2"/>
      <c r="D697" s="1"/>
      <c r="E697" s="3"/>
      <c r="F697" s="4"/>
      <c r="G697" s="1"/>
      <c r="H697" s="1"/>
      <c r="I697" s="1"/>
      <c r="J697" s="1"/>
      <c r="K697" s="3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</row>
    <row r="698" ht="15.75" customHeight="1">
      <c r="A698" s="1"/>
      <c r="B698" s="1"/>
      <c r="C698" s="2"/>
      <c r="D698" s="1"/>
      <c r="E698" s="3"/>
      <c r="F698" s="4"/>
      <c r="G698" s="1"/>
      <c r="H698" s="1"/>
      <c r="I698" s="1"/>
      <c r="J698" s="1"/>
      <c r="K698" s="3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</row>
    <row r="699" ht="15.75" customHeight="1">
      <c r="A699" s="1"/>
      <c r="B699" s="1"/>
      <c r="C699" s="2"/>
      <c r="D699" s="1"/>
      <c r="E699" s="3"/>
      <c r="F699" s="4"/>
      <c r="G699" s="1"/>
      <c r="H699" s="1"/>
      <c r="I699" s="1"/>
      <c r="J699" s="1"/>
      <c r="K699" s="3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</row>
    <row r="700" ht="15.75" customHeight="1">
      <c r="A700" s="1"/>
      <c r="B700" s="1"/>
      <c r="C700" s="2"/>
      <c r="D700" s="1"/>
      <c r="E700" s="3"/>
      <c r="F700" s="4"/>
      <c r="G700" s="1"/>
      <c r="H700" s="1"/>
      <c r="I700" s="1"/>
      <c r="J700" s="1"/>
      <c r="K700" s="3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</row>
    <row r="701" ht="15.75" customHeight="1">
      <c r="A701" s="1"/>
      <c r="B701" s="1"/>
      <c r="C701" s="2"/>
      <c r="D701" s="1"/>
      <c r="E701" s="3"/>
      <c r="F701" s="4"/>
      <c r="G701" s="1"/>
      <c r="H701" s="1"/>
      <c r="I701" s="1"/>
      <c r="J701" s="1"/>
      <c r="K701" s="3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</row>
    <row r="702" ht="15.75" customHeight="1">
      <c r="A702" s="1"/>
      <c r="B702" s="1"/>
      <c r="C702" s="2"/>
      <c r="D702" s="1"/>
      <c r="E702" s="3"/>
      <c r="F702" s="4"/>
      <c r="G702" s="1"/>
      <c r="H702" s="1"/>
      <c r="I702" s="1"/>
      <c r="J702" s="1"/>
      <c r="K702" s="3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</row>
    <row r="703" ht="15.75" customHeight="1">
      <c r="A703" s="1"/>
      <c r="B703" s="1"/>
      <c r="C703" s="2"/>
      <c r="D703" s="1"/>
      <c r="E703" s="3"/>
      <c r="F703" s="4"/>
      <c r="G703" s="1"/>
      <c r="H703" s="1"/>
      <c r="I703" s="1"/>
      <c r="J703" s="1"/>
      <c r="K703" s="3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</row>
    <row r="704" ht="15.75" customHeight="1">
      <c r="A704" s="1"/>
      <c r="B704" s="1"/>
      <c r="C704" s="2"/>
      <c r="D704" s="1"/>
      <c r="E704" s="3"/>
      <c r="F704" s="4"/>
      <c r="G704" s="1"/>
      <c r="H704" s="1"/>
      <c r="I704" s="1"/>
      <c r="J704" s="1"/>
      <c r="K704" s="3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</row>
    <row r="705" ht="15.75" customHeight="1">
      <c r="A705" s="1"/>
      <c r="B705" s="1"/>
      <c r="C705" s="2"/>
      <c r="D705" s="1"/>
      <c r="E705" s="3"/>
      <c r="F705" s="4"/>
      <c r="G705" s="1"/>
      <c r="H705" s="1"/>
      <c r="I705" s="1"/>
      <c r="J705" s="1"/>
      <c r="K705" s="3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</row>
    <row r="706" ht="15.75" customHeight="1">
      <c r="A706" s="1"/>
      <c r="B706" s="1"/>
      <c r="C706" s="2"/>
      <c r="D706" s="1"/>
      <c r="E706" s="3"/>
      <c r="F706" s="4"/>
      <c r="G706" s="1"/>
      <c r="H706" s="1"/>
      <c r="I706" s="1"/>
      <c r="J706" s="1"/>
      <c r="K706" s="3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</row>
    <row r="707" ht="15.75" customHeight="1">
      <c r="A707" s="1"/>
      <c r="B707" s="1"/>
      <c r="C707" s="2"/>
      <c r="D707" s="1"/>
      <c r="E707" s="3"/>
      <c r="F707" s="4"/>
      <c r="G707" s="1"/>
      <c r="H707" s="1"/>
      <c r="I707" s="1"/>
      <c r="J707" s="1"/>
      <c r="K707" s="3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</row>
    <row r="708" ht="15.75" customHeight="1">
      <c r="A708" s="1"/>
      <c r="B708" s="1"/>
      <c r="C708" s="2"/>
      <c r="D708" s="1"/>
      <c r="E708" s="3"/>
      <c r="F708" s="4"/>
      <c r="G708" s="1"/>
      <c r="H708" s="1"/>
      <c r="I708" s="1"/>
      <c r="J708" s="1"/>
      <c r="K708" s="3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</row>
    <row r="709" ht="15.75" customHeight="1">
      <c r="A709" s="1"/>
      <c r="B709" s="1"/>
      <c r="C709" s="2"/>
      <c r="D709" s="1"/>
      <c r="E709" s="3"/>
      <c r="F709" s="4"/>
      <c r="G709" s="1"/>
      <c r="H709" s="1"/>
      <c r="I709" s="1"/>
      <c r="J709" s="1"/>
      <c r="K709" s="3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</row>
    <row r="710" ht="15.75" customHeight="1">
      <c r="A710" s="1"/>
      <c r="B710" s="1"/>
      <c r="C710" s="2"/>
      <c r="D710" s="1"/>
      <c r="E710" s="3"/>
      <c r="F710" s="4"/>
      <c r="G710" s="1"/>
      <c r="H710" s="1"/>
      <c r="I710" s="1"/>
      <c r="J710" s="1"/>
      <c r="K710" s="3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</row>
    <row r="711" ht="15.75" customHeight="1">
      <c r="A711" s="1"/>
      <c r="B711" s="1"/>
      <c r="C711" s="2"/>
      <c r="D711" s="1"/>
      <c r="E711" s="3"/>
      <c r="F711" s="4"/>
      <c r="G711" s="1"/>
      <c r="H711" s="1"/>
      <c r="I711" s="1"/>
      <c r="J711" s="1"/>
      <c r="K711" s="3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</row>
    <row r="712" ht="15.75" customHeight="1">
      <c r="A712" s="1"/>
      <c r="B712" s="1"/>
      <c r="C712" s="2"/>
      <c r="D712" s="1"/>
      <c r="E712" s="3"/>
      <c r="F712" s="4"/>
      <c r="G712" s="1"/>
      <c r="H712" s="1"/>
      <c r="I712" s="1"/>
      <c r="J712" s="1"/>
      <c r="K712" s="3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</row>
    <row r="713" ht="15.75" customHeight="1">
      <c r="A713" s="1"/>
      <c r="B713" s="1"/>
      <c r="C713" s="2"/>
      <c r="D713" s="1"/>
      <c r="E713" s="3"/>
      <c r="F713" s="4"/>
      <c r="G713" s="1"/>
      <c r="H713" s="1"/>
      <c r="I713" s="1"/>
      <c r="J713" s="1"/>
      <c r="K713" s="3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</row>
    <row r="714" ht="15.75" customHeight="1">
      <c r="A714" s="1"/>
      <c r="B714" s="1"/>
      <c r="C714" s="2"/>
      <c r="D714" s="1"/>
      <c r="E714" s="3"/>
      <c r="F714" s="4"/>
      <c r="G714" s="1"/>
      <c r="H714" s="1"/>
      <c r="I714" s="1"/>
      <c r="J714" s="1"/>
      <c r="K714" s="3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</row>
    <row r="715" ht="15.75" customHeight="1">
      <c r="A715" s="1"/>
      <c r="B715" s="1"/>
      <c r="C715" s="2"/>
      <c r="D715" s="1"/>
      <c r="E715" s="3"/>
      <c r="F715" s="4"/>
      <c r="G715" s="1"/>
      <c r="H715" s="1"/>
      <c r="I715" s="1"/>
      <c r="J715" s="1"/>
      <c r="K715" s="3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</row>
    <row r="716" ht="15.75" customHeight="1">
      <c r="A716" s="1"/>
      <c r="B716" s="1"/>
      <c r="C716" s="2"/>
      <c r="D716" s="1"/>
      <c r="E716" s="3"/>
      <c r="F716" s="4"/>
      <c r="G716" s="1"/>
      <c r="H716" s="1"/>
      <c r="I716" s="1"/>
      <c r="J716" s="1"/>
      <c r="K716" s="3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</row>
    <row r="717" ht="15.75" customHeight="1">
      <c r="A717" s="1"/>
      <c r="B717" s="1"/>
      <c r="C717" s="2"/>
      <c r="D717" s="1"/>
      <c r="E717" s="3"/>
      <c r="F717" s="4"/>
      <c r="G717" s="1"/>
      <c r="H717" s="1"/>
      <c r="I717" s="1"/>
      <c r="J717" s="1"/>
      <c r="K717" s="3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</row>
    <row r="718" ht="15.75" customHeight="1">
      <c r="A718" s="1"/>
      <c r="B718" s="1"/>
      <c r="C718" s="2"/>
      <c r="D718" s="1"/>
      <c r="E718" s="3"/>
      <c r="F718" s="4"/>
      <c r="G718" s="1"/>
      <c r="H718" s="1"/>
      <c r="I718" s="1"/>
      <c r="J718" s="1"/>
      <c r="K718" s="3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</row>
    <row r="719" ht="15.75" customHeight="1">
      <c r="A719" s="1"/>
      <c r="B719" s="1"/>
      <c r="C719" s="2"/>
      <c r="D719" s="1"/>
      <c r="E719" s="3"/>
      <c r="F719" s="4"/>
      <c r="G719" s="1"/>
      <c r="H719" s="1"/>
      <c r="I719" s="1"/>
      <c r="J719" s="1"/>
      <c r="K719" s="3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</row>
    <row r="720" ht="15.75" customHeight="1">
      <c r="A720" s="1"/>
      <c r="B720" s="1"/>
      <c r="C720" s="2"/>
      <c r="D720" s="1"/>
      <c r="E720" s="3"/>
      <c r="F720" s="4"/>
      <c r="G720" s="1"/>
      <c r="H720" s="1"/>
      <c r="I720" s="1"/>
      <c r="J720" s="1"/>
      <c r="K720" s="3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</row>
    <row r="721" ht="15.75" customHeight="1">
      <c r="A721" s="1"/>
      <c r="B721" s="1"/>
      <c r="C721" s="2"/>
      <c r="D721" s="1"/>
      <c r="E721" s="3"/>
      <c r="F721" s="4"/>
      <c r="G721" s="1"/>
      <c r="H721" s="1"/>
      <c r="I721" s="1"/>
      <c r="J721" s="1"/>
      <c r="K721" s="3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</row>
    <row r="722" ht="15.75" customHeight="1">
      <c r="A722" s="1"/>
      <c r="B722" s="1"/>
      <c r="C722" s="2"/>
      <c r="D722" s="1"/>
      <c r="E722" s="3"/>
      <c r="F722" s="4"/>
      <c r="G722" s="1"/>
      <c r="H722" s="1"/>
      <c r="I722" s="1"/>
      <c r="J722" s="1"/>
      <c r="K722" s="3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</row>
    <row r="723" ht="15.75" customHeight="1">
      <c r="A723" s="1"/>
      <c r="B723" s="1"/>
      <c r="C723" s="2"/>
      <c r="D723" s="1"/>
      <c r="E723" s="3"/>
      <c r="F723" s="4"/>
      <c r="G723" s="1"/>
      <c r="H723" s="1"/>
      <c r="I723" s="1"/>
      <c r="J723" s="1"/>
      <c r="K723" s="3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</row>
    <row r="724" ht="15.75" customHeight="1">
      <c r="A724" s="1"/>
      <c r="B724" s="1"/>
      <c r="C724" s="2"/>
      <c r="D724" s="1"/>
      <c r="E724" s="3"/>
      <c r="F724" s="4"/>
      <c r="G724" s="1"/>
      <c r="H724" s="1"/>
      <c r="I724" s="1"/>
      <c r="J724" s="1"/>
      <c r="K724" s="3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</row>
    <row r="725" ht="15.75" customHeight="1">
      <c r="A725" s="1"/>
      <c r="B725" s="1"/>
      <c r="C725" s="2"/>
      <c r="D725" s="1"/>
      <c r="E725" s="3"/>
      <c r="F725" s="4"/>
      <c r="G725" s="1"/>
      <c r="H725" s="1"/>
      <c r="I725" s="1"/>
      <c r="J725" s="1"/>
      <c r="K725" s="3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</row>
    <row r="726" ht="15.75" customHeight="1">
      <c r="A726" s="1"/>
      <c r="B726" s="1"/>
      <c r="C726" s="2"/>
      <c r="D726" s="1"/>
      <c r="E726" s="3"/>
      <c r="F726" s="4"/>
      <c r="G726" s="1"/>
      <c r="H726" s="1"/>
      <c r="I726" s="1"/>
      <c r="J726" s="1"/>
      <c r="K726" s="3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</row>
    <row r="727" ht="15.75" customHeight="1">
      <c r="A727" s="1"/>
      <c r="B727" s="1"/>
      <c r="C727" s="2"/>
      <c r="D727" s="1"/>
      <c r="E727" s="3"/>
      <c r="F727" s="4"/>
      <c r="G727" s="1"/>
      <c r="H727" s="1"/>
      <c r="I727" s="1"/>
      <c r="J727" s="1"/>
      <c r="K727" s="3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</row>
    <row r="728" ht="15.75" customHeight="1">
      <c r="A728" s="1"/>
      <c r="B728" s="1"/>
      <c r="C728" s="2"/>
      <c r="D728" s="1"/>
      <c r="E728" s="3"/>
      <c r="F728" s="4"/>
      <c r="G728" s="1"/>
      <c r="H728" s="1"/>
      <c r="I728" s="1"/>
      <c r="J728" s="1"/>
      <c r="K728" s="3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</row>
    <row r="729" ht="15.75" customHeight="1">
      <c r="A729" s="1"/>
      <c r="B729" s="1"/>
      <c r="C729" s="2"/>
      <c r="D729" s="1"/>
      <c r="E729" s="3"/>
      <c r="F729" s="4"/>
      <c r="G729" s="1"/>
      <c r="H729" s="1"/>
      <c r="I729" s="1"/>
      <c r="J729" s="1"/>
      <c r="K729" s="3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</row>
    <row r="730" ht="15.75" customHeight="1">
      <c r="A730" s="1"/>
      <c r="B730" s="1"/>
      <c r="C730" s="2"/>
      <c r="D730" s="1"/>
      <c r="E730" s="3"/>
      <c r="F730" s="4"/>
      <c r="G730" s="1"/>
      <c r="H730" s="1"/>
      <c r="I730" s="1"/>
      <c r="J730" s="1"/>
      <c r="K730" s="3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</row>
    <row r="731" ht="15.75" customHeight="1">
      <c r="A731" s="1"/>
      <c r="B731" s="1"/>
      <c r="C731" s="2"/>
      <c r="D731" s="1"/>
      <c r="E731" s="3"/>
      <c r="F731" s="4"/>
      <c r="G731" s="1"/>
      <c r="H731" s="1"/>
      <c r="I731" s="1"/>
      <c r="J731" s="1"/>
      <c r="K731" s="3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</row>
    <row r="732" ht="15.75" customHeight="1">
      <c r="A732" s="1"/>
      <c r="B732" s="1"/>
      <c r="C732" s="2"/>
      <c r="D732" s="1"/>
      <c r="E732" s="3"/>
      <c r="F732" s="4"/>
      <c r="G732" s="1"/>
      <c r="H732" s="1"/>
      <c r="I732" s="1"/>
      <c r="J732" s="1"/>
      <c r="K732" s="3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</row>
    <row r="733" ht="15.75" customHeight="1">
      <c r="A733" s="1"/>
      <c r="B733" s="1"/>
      <c r="C733" s="2"/>
      <c r="D733" s="1"/>
      <c r="E733" s="3"/>
      <c r="F733" s="4"/>
      <c r="G733" s="1"/>
      <c r="H733" s="1"/>
      <c r="I733" s="1"/>
      <c r="J733" s="1"/>
      <c r="K733" s="3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</row>
    <row r="734" ht="15.75" customHeight="1">
      <c r="A734" s="1"/>
      <c r="B734" s="1"/>
      <c r="C734" s="2"/>
      <c r="D734" s="1"/>
      <c r="E734" s="3"/>
      <c r="F734" s="4"/>
      <c r="G734" s="1"/>
      <c r="H734" s="1"/>
      <c r="I734" s="1"/>
      <c r="J734" s="1"/>
      <c r="K734" s="3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</row>
    <row r="735" ht="15.75" customHeight="1">
      <c r="A735" s="1"/>
      <c r="B735" s="1"/>
      <c r="C735" s="2"/>
      <c r="D735" s="1"/>
      <c r="E735" s="3"/>
      <c r="F735" s="4"/>
      <c r="G735" s="1"/>
      <c r="H735" s="1"/>
      <c r="I735" s="1"/>
      <c r="J735" s="1"/>
      <c r="K735" s="3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</row>
    <row r="736" ht="15.75" customHeight="1">
      <c r="A736" s="1"/>
      <c r="B736" s="1"/>
      <c r="C736" s="2"/>
      <c r="D736" s="1"/>
      <c r="E736" s="3"/>
      <c r="F736" s="4"/>
      <c r="G736" s="1"/>
      <c r="H736" s="1"/>
      <c r="I736" s="1"/>
      <c r="J736" s="1"/>
      <c r="K736" s="3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</row>
    <row r="737" ht="15.75" customHeight="1">
      <c r="A737" s="1"/>
      <c r="B737" s="1"/>
      <c r="C737" s="2"/>
      <c r="D737" s="1"/>
      <c r="E737" s="3"/>
      <c r="F737" s="4"/>
      <c r="G737" s="1"/>
      <c r="H737" s="1"/>
      <c r="I737" s="1"/>
      <c r="J737" s="1"/>
      <c r="K737" s="3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</row>
    <row r="738" ht="15.75" customHeight="1">
      <c r="A738" s="1"/>
      <c r="B738" s="1"/>
      <c r="C738" s="2"/>
      <c r="D738" s="1"/>
      <c r="E738" s="3"/>
      <c r="F738" s="4"/>
      <c r="G738" s="1"/>
      <c r="H738" s="1"/>
      <c r="I738" s="1"/>
      <c r="J738" s="1"/>
      <c r="K738" s="3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</row>
    <row r="739" ht="15.75" customHeight="1">
      <c r="A739" s="1"/>
      <c r="B739" s="1"/>
      <c r="C739" s="2"/>
      <c r="D739" s="1"/>
      <c r="E739" s="3"/>
      <c r="F739" s="4"/>
      <c r="G739" s="1"/>
      <c r="H739" s="1"/>
      <c r="I739" s="1"/>
      <c r="J739" s="1"/>
      <c r="K739" s="3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</row>
    <row r="740" ht="15.75" customHeight="1">
      <c r="A740" s="1"/>
      <c r="B740" s="1"/>
      <c r="C740" s="2"/>
      <c r="D740" s="1"/>
      <c r="E740" s="3"/>
      <c r="F740" s="4"/>
      <c r="G740" s="1"/>
      <c r="H740" s="1"/>
      <c r="I740" s="1"/>
      <c r="J740" s="1"/>
      <c r="K740" s="3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</row>
    <row r="741" ht="15.75" customHeight="1">
      <c r="A741" s="1"/>
      <c r="B741" s="1"/>
      <c r="C741" s="2"/>
      <c r="D741" s="1"/>
      <c r="E741" s="3"/>
      <c r="F741" s="4"/>
      <c r="G741" s="1"/>
      <c r="H741" s="1"/>
      <c r="I741" s="1"/>
      <c r="J741" s="1"/>
      <c r="K741" s="3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</row>
    <row r="742" ht="15.75" customHeight="1">
      <c r="A742" s="1"/>
      <c r="B742" s="1"/>
      <c r="C742" s="2"/>
      <c r="D742" s="1"/>
      <c r="E742" s="3"/>
      <c r="F742" s="4"/>
      <c r="G742" s="1"/>
      <c r="H742" s="1"/>
      <c r="I742" s="1"/>
      <c r="J742" s="1"/>
      <c r="K742" s="3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</row>
    <row r="743" ht="15.75" customHeight="1">
      <c r="A743" s="1"/>
      <c r="B743" s="1"/>
      <c r="C743" s="2"/>
      <c r="D743" s="1"/>
      <c r="E743" s="3"/>
      <c r="F743" s="4"/>
      <c r="G743" s="1"/>
      <c r="H743" s="1"/>
      <c r="I743" s="1"/>
      <c r="J743" s="1"/>
      <c r="K743" s="3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</row>
    <row r="744" ht="15.75" customHeight="1">
      <c r="A744" s="1"/>
      <c r="B744" s="1"/>
      <c r="C744" s="2"/>
      <c r="D744" s="1"/>
      <c r="E744" s="3"/>
      <c r="F744" s="4"/>
      <c r="G744" s="1"/>
      <c r="H744" s="1"/>
      <c r="I744" s="1"/>
      <c r="J744" s="1"/>
      <c r="K744" s="3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</row>
    <row r="745" ht="15.75" customHeight="1">
      <c r="A745" s="1"/>
      <c r="B745" s="1"/>
      <c r="C745" s="2"/>
      <c r="D745" s="1"/>
      <c r="E745" s="3"/>
      <c r="F745" s="4"/>
      <c r="G745" s="1"/>
      <c r="H745" s="1"/>
      <c r="I745" s="1"/>
      <c r="J745" s="1"/>
      <c r="K745" s="3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</row>
    <row r="746" ht="15.75" customHeight="1">
      <c r="A746" s="1"/>
      <c r="B746" s="1"/>
      <c r="C746" s="2"/>
      <c r="D746" s="1"/>
      <c r="E746" s="3"/>
      <c r="F746" s="4"/>
      <c r="G746" s="1"/>
      <c r="H746" s="1"/>
      <c r="I746" s="1"/>
      <c r="J746" s="1"/>
      <c r="K746" s="3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</row>
    <row r="747" ht="15.75" customHeight="1">
      <c r="A747" s="1"/>
      <c r="B747" s="1"/>
      <c r="C747" s="2"/>
      <c r="D747" s="1"/>
      <c r="E747" s="3"/>
      <c r="F747" s="4"/>
      <c r="G747" s="1"/>
      <c r="H747" s="1"/>
      <c r="I747" s="1"/>
      <c r="J747" s="1"/>
      <c r="K747" s="3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</row>
    <row r="748" ht="15.75" customHeight="1">
      <c r="A748" s="1"/>
      <c r="B748" s="1"/>
      <c r="C748" s="2"/>
      <c r="D748" s="1"/>
      <c r="E748" s="3"/>
      <c r="F748" s="4"/>
      <c r="G748" s="1"/>
      <c r="H748" s="1"/>
      <c r="I748" s="1"/>
      <c r="J748" s="1"/>
      <c r="K748" s="3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</row>
    <row r="749" ht="15.75" customHeight="1">
      <c r="A749" s="1"/>
      <c r="B749" s="1"/>
      <c r="C749" s="2"/>
      <c r="D749" s="1"/>
      <c r="E749" s="3"/>
      <c r="F749" s="4"/>
      <c r="G749" s="1"/>
      <c r="H749" s="1"/>
      <c r="I749" s="1"/>
      <c r="J749" s="1"/>
      <c r="K749" s="3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</row>
    <row r="750" ht="15.75" customHeight="1">
      <c r="A750" s="1"/>
      <c r="B750" s="1"/>
      <c r="C750" s="2"/>
      <c r="D750" s="1"/>
      <c r="E750" s="3"/>
      <c r="F750" s="4"/>
      <c r="G750" s="1"/>
      <c r="H750" s="1"/>
      <c r="I750" s="1"/>
      <c r="J750" s="1"/>
      <c r="K750" s="3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</row>
    <row r="751" ht="15.75" customHeight="1">
      <c r="A751" s="1"/>
      <c r="B751" s="1"/>
      <c r="C751" s="2"/>
      <c r="D751" s="1"/>
      <c r="E751" s="3"/>
      <c r="F751" s="4"/>
      <c r="G751" s="1"/>
      <c r="H751" s="1"/>
      <c r="I751" s="1"/>
      <c r="J751" s="1"/>
      <c r="K751" s="3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</row>
    <row r="752" ht="15.75" customHeight="1">
      <c r="A752" s="1"/>
      <c r="B752" s="1"/>
      <c r="C752" s="2"/>
      <c r="D752" s="1"/>
      <c r="E752" s="3"/>
      <c r="F752" s="4"/>
      <c r="G752" s="1"/>
      <c r="H752" s="1"/>
      <c r="I752" s="1"/>
      <c r="J752" s="1"/>
      <c r="K752" s="3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</row>
    <row r="753" ht="15.75" customHeight="1">
      <c r="A753" s="1"/>
      <c r="B753" s="1"/>
      <c r="C753" s="2"/>
      <c r="D753" s="1"/>
      <c r="E753" s="3"/>
      <c r="F753" s="4"/>
      <c r="G753" s="1"/>
      <c r="H753" s="1"/>
      <c r="I753" s="1"/>
      <c r="J753" s="1"/>
      <c r="K753" s="3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</row>
    <row r="754" ht="15.75" customHeight="1">
      <c r="A754" s="1"/>
      <c r="B754" s="1"/>
      <c r="C754" s="2"/>
      <c r="D754" s="1"/>
      <c r="E754" s="3"/>
      <c r="F754" s="4"/>
      <c r="G754" s="1"/>
      <c r="H754" s="1"/>
      <c r="I754" s="1"/>
      <c r="J754" s="1"/>
      <c r="K754" s="3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</row>
    <row r="755" ht="15.75" customHeight="1">
      <c r="A755" s="1"/>
      <c r="B755" s="1"/>
      <c r="C755" s="2"/>
      <c r="D755" s="1"/>
      <c r="E755" s="3"/>
      <c r="F755" s="4"/>
      <c r="G755" s="1"/>
      <c r="H755" s="1"/>
      <c r="I755" s="1"/>
      <c r="J755" s="1"/>
      <c r="K755" s="3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</row>
    <row r="756" ht="15.75" customHeight="1">
      <c r="A756" s="1"/>
      <c r="B756" s="1"/>
      <c r="C756" s="2"/>
      <c r="D756" s="1"/>
      <c r="E756" s="3"/>
      <c r="F756" s="4"/>
      <c r="G756" s="1"/>
      <c r="H756" s="1"/>
      <c r="I756" s="1"/>
      <c r="J756" s="1"/>
      <c r="K756" s="3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</row>
    <row r="757" ht="15.75" customHeight="1">
      <c r="A757" s="1"/>
      <c r="B757" s="1"/>
      <c r="C757" s="2"/>
      <c r="D757" s="1"/>
      <c r="E757" s="3"/>
      <c r="F757" s="4"/>
      <c r="G757" s="1"/>
      <c r="H757" s="1"/>
      <c r="I757" s="1"/>
      <c r="J757" s="1"/>
      <c r="K757" s="3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</row>
    <row r="758" ht="15.75" customHeight="1">
      <c r="A758" s="1"/>
      <c r="B758" s="1"/>
      <c r="C758" s="2"/>
      <c r="D758" s="1"/>
      <c r="E758" s="3"/>
      <c r="F758" s="4"/>
      <c r="G758" s="1"/>
      <c r="H758" s="1"/>
      <c r="I758" s="1"/>
      <c r="J758" s="1"/>
      <c r="K758" s="3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</row>
    <row r="759" ht="15.75" customHeight="1">
      <c r="A759" s="1"/>
      <c r="B759" s="1"/>
      <c r="C759" s="2"/>
      <c r="D759" s="1"/>
      <c r="E759" s="3"/>
      <c r="F759" s="4"/>
      <c r="G759" s="1"/>
      <c r="H759" s="1"/>
      <c r="I759" s="1"/>
      <c r="J759" s="1"/>
      <c r="K759" s="3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</row>
    <row r="760" ht="15.75" customHeight="1">
      <c r="A760" s="1"/>
      <c r="B760" s="1"/>
      <c r="C760" s="2"/>
      <c r="D760" s="1"/>
      <c r="E760" s="3"/>
      <c r="F760" s="4"/>
      <c r="G760" s="1"/>
      <c r="H760" s="1"/>
      <c r="I760" s="1"/>
      <c r="J760" s="1"/>
      <c r="K760" s="3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</row>
    <row r="761" ht="15.75" customHeight="1">
      <c r="A761" s="1"/>
      <c r="B761" s="1"/>
      <c r="C761" s="2"/>
      <c r="D761" s="1"/>
      <c r="E761" s="3"/>
      <c r="F761" s="4"/>
      <c r="G761" s="1"/>
      <c r="H761" s="1"/>
      <c r="I761" s="1"/>
      <c r="J761" s="1"/>
      <c r="K761" s="3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</row>
    <row r="762" ht="15.75" customHeight="1">
      <c r="A762" s="1"/>
      <c r="B762" s="1"/>
      <c r="C762" s="2"/>
      <c r="D762" s="1"/>
      <c r="E762" s="3"/>
      <c r="F762" s="4"/>
      <c r="G762" s="1"/>
      <c r="H762" s="1"/>
      <c r="I762" s="1"/>
      <c r="J762" s="1"/>
      <c r="K762" s="3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</row>
    <row r="763" ht="15.75" customHeight="1">
      <c r="A763" s="1"/>
      <c r="B763" s="1"/>
      <c r="C763" s="2"/>
      <c r="D763" s="1"/>
      <c r="E763" s="3"/>
      <c r="F763" s="4"/>
      <c r="G763" s="1"/>
      <c r="H763" s="1"/>
      <c r="I763" s="1"/>
      <c r="J763" s="1"/>
      <c r="K763" s="3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</row>
    <row r="764" ht="15.75" customHeight="1">
      <c r="A764" s="1"/>
      <c r="B764" s="1"/>
      <c r="C764" s="2"/>
      <c r="D764" s="1"/>
      <c r="E764" s="3"/>
      <c r="F764" s="4"/>
      <c r="G764" s="1"/>
      <c r="H764" s="1"/>
      <c r="I764" s="1"/>
      <c r="J764" s="1"/>
      <c r="K764" s="3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</row>
    <row r="765" ht="15.75" customHeight="1">
      <c r="A765" s="1"/>
      <c r="B765" s="1"/>
      <c r="C765" s="2"/>
      <c r="D765" s="1"/>
      <c r="E765" s="3"/>
      <c r="F765" s="4"/>
      <c r="G765" s="1"/>
      <c r="H765" s="1"/>
      <c r="I765" s="1"/>
      <c r="J765" s="1"/>
      <c r="K765" s="3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</row>
    <row r="766" ht="15.75" customHeight="1">
      <c r="A766" s="1"/>
      <c r="B766" s="1"/>
      <c r="C766" s="2"/>
      <c r="D766" s="1"/>
      <c r="E766" s="3"/>
      <c r="F766" s="4"/>
      <c r="G766" s="1"/>
      <c r="H766" s="1"/>
      <c r="I766" s="1"/>
      <c r="J766" s="1"/>
      <c r="K766" s="3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</row>
    <row r="767" ht="15.75" customHeight="1">
      <c r="A767" s="1"/>
      <c r="B767" s="1"/>
      <c r="C767" s="2"/>
      <c r="D767" s="1"/>
      <c r="E767" s="3"/>
      <c r="F767" s="4"/>
      <c r="G767" s="1"/>
      <c r="H767" s="1"/>
      <c r="I767" s="1"/>
      <c r="J767" s="1"/>
      <c r="K767" s="3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</row>
    <row r="768" ht="15.75" customHeight="1">
      <c r="A768" s="1"/>
      <c r="B768" s="1"/>
      <c r="C768" s="2"/>
      <c r="D768" s="1"/>
      <c r="E768" s="3"/>
      <c r="F768" s="4"/>
      <c r="G768" s="1"/>
      <c r="H768" s="1"/>
      <c r="I768" s="1"/>
      <c r="J768" s="1"/>
      <c r="K768" s="3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</row>
    <row r="769" ht="15.75" customHeight="1">
      <c r="A769" s="1"/>
      <c r="B769" s="1"/>
      <c r="C769" s="2"/>
      <c r="D769" s="1"/>
      <c r="E769" s="3"/>
      <c r="F769" s="4"/>
      <c r="G769" s="1"/>
      <c r="H769" s="1"/>
      <c r="I769" s="1"/>
      <c r="J769" s="1"/>
      <c r="K769" s="3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</row>
    <row r="770" ht="15.75" customHeight="1">
      <c r="A770" s="1"/>
      <c r="B770" s="1"/>
      <c r="C770" s="2"/>
      <c r="D770" s="1"/>
      <c r="E770" s="3"/>
      <c r="F770" s="4"/>
      <c r="G770" s="1"/>
      <c r="H770" s="1"/>
      <c r="I770" s="1"/>
      <c r="J770" s="1"/>
      <c r="K770" s="3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</row>
    <row r="771" ht="15.75" customHeight="1">
      <c r="A771" s="1"/>
      <c r="B771" s="1"/>
      <c r="C771" s="2"/>
      <c r="D771" s="1"/>
      <c r="E771" s="3"/>
      <c r="F771" s="4"/>
      <c r="G771" s="1"/>
      <c r="H771" s="1"/>
      <c r="I771" s="1"/>
      <c r="J771" s="1"/>
      <c r="K771" s="3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</row>
    <row r="772" ht="15.75" customHeight="1">
      <c r="A772" s="1"/>
      <c r="B772" s="1"/>
      <c r="C772" s="2"/>
      <c r="D772" s="1"/>
      <c r="E772" s="3"/>
      <c r="F772" s="4"/>
      <c r="G772" s="1"/>
      <c r="H772" s="1"/>
      <c r="I772" s="1"/>
      <c r="J772" s="1"/>
      <c r="K772" s="3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</row>
    <row r="773" ht="15.75" customHeight="1">
      <c r="A773" s="1"/>
      <c r="B773" s="1"/>
      <c r="C773" s="2"/>
      <c r="D773" s="1"/>
      <c r="E773" s="3"/>
      <c r="F773" s="4"/>
      <c r="G773" s="1"/>
      <c r="H773" s="1"/>
      <c r="I773" s="1"/>
      <c r="J773" s="1"/>
      <c r="K773" s="3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</row>
    <row r="774" ht="15.75" customHeight="1">
      <c r="A774" s="1"/>
      <c r="B774" s="1"/>
      <c r="C774" s="2"/>
      <c r="D774" s="1"/>
      <c r="E774" s="3"/>
      <c r="F774" s="4"/>
      <c r="G774" s="1"/>
      <c r="H774" s="1"/>
      <c r="I774" s="1"/>
      <c r="J774" s="1"/>
      <c r="K774" s="3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</row>
    <row r="775" ht="15.75" customHeight="1">
      <c r="A775" s="1"/>
      <c r="B775" s="1"/>
      <c r="C775" s="2"/>
      <c r="D775" s="1"/>
      <c r="E775" s="3"/>
      <c r="F775" s="4"/>
      <c r="G775" s="1"/>
      <c r="H775" s="1"/>
      <c r="I775" s="1"/>
      <c r="J775" s="1"/>
      <c r="K775" s="3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</row>
    <row r="776" ht="15.75" customHeight="1">
      <c r="A776" s="1"/>
      <c r="B776" s="1"/>
      <c r="C776" s="2"/>
      <c r="D776" s="1"/>
      <c r="E776" s="3"/>
      <c r="F776" s="4"/>
      <c r="G776" s="1"/>
      <c r="H776" s="1"/>
      <c r="I776" s="1"/>
      <c r="J776" s="1"/>
      <c r="K776" s="3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</row>
    <row r="777" ht="15.75" customHeight="1">
      <c r="A777" s="1"/>
      <c r="B777" s="1"/>
      <c r="C777" s="2"/>
      <c r="D777" s="1"/>
      <c r="E777" s="3"/>
      <c r="F777" s="4"/>
      <c r="G777" s="1"/>
      <c r="H777" s="1"/>
      <c r="I777" s="1"/>
      <c r="J777" s="1"/>
      <c r="K777" s="3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</row>
    <row r="778" ht="15.75" customHeight="1">
      <c r="A778" s="1"/>
      <c r="B778" s="1"/>
      <c r="C778" s="2"/>
      <c r="D778" s="1"/>
      <c r="E778" s="3"/>
      <c r="F778" s="4"/>
      <c r="G778" s="1"/>
      <c r="H778" s="1"/>
      <c r="I778" s="1"/>
      <c r="J778" s="1"/>
      <c r="K778" s="3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</row>
    <row r="779" ht="15.75" customHeight="1">
      <c r="A779" s="1"/>
      <c r="B779" s="1"/>
      <c r="C779" s="2"/>
      <c r="D779" s="1"/>
      <c r="E779" s="3"/>
      <c r="F779" s="4"/>
      <c r="G779" s="1"/>
      <c r="H779" s="1"/>
      <c r="I779" s="1"/>
      <c r="J779" s="1"/>
      <c r="K779" s="3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</row>
    <row r="780" ht="15.75" customHeight="1">
      <c r="A780" s="1"/>
      <c r="B780" s="1"/>
      <c r="C780" s="2"/>
      <c r="D780" s="1"/>
      <c r="E780" s="3"/>
      <c r="F780" s="4"/>
      <c r="G780" s="1"/>
      <c r="H780" s="1"/>
      <c r="I780" s="1"/>
      <c r="J780" s="1"/>
      <c r="K780" s="3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</row>
    <row r="781" ht="15.75" customHeight="1">
      <c r="A781" s="1"/>
      <c r="B781" s="1"/>
      <c r="C781" s="2"/>
      <c r="D781" s="1"/>
      <c r="E781" s="3"/>
      <c r="F781" s="4"/>
      <c r="G781" s="1"/>
      <c r="H781" s="1"/>
      <c r="I781" s="1"/>
      <c r="J781" s="1"/>
      <c r="K781" s="3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</row>
    <row r="782" ht="15.75" customHeight="1">
      <c r="A782" s="1"/>
      <c r="B782" s="1"/>
      <c r="C782" s="2"/>
      <c r="D782" s="1"/>
      <c r="E782" s="3"/>
      <c r="F782" s="4"/>
      <c r="G782" s="1"/>
      <c r="H782" s="1"/>
      <c r="I782" s="1"/>
      <c r="J782" s="1"/>
      <c r="K782" s="3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</row>
    <row r="783" ht="15.75" customHeight="1">
      <c r="A783" s="1"/>
      <c r="B783" s="1"/>
      <c r="C783" s="2"/>
      <c r="D783" s="1"/>
      <c r="E783" s="3"/>
      <c r="F783" s="4"/>
      <c r="G783" s="1"/>
      <c r="H783" s="1"/>
      <c r="I783" s="1"/>
      <c r="J783" s="1"/>
      <c r="K783" s="3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</row>
    <row r="784" ht="15.75" customHeight="1">
      <c r="A784" s="1"/>
      <c r="B784" s="1"/>
      <c r="C784" s="2"/>
      <c r="D784" s="1"/>
      <c r="E784" s="3"/>
      <c r="F784" s="4"/>
      <c r="G784" s="1"/>
      <c r="H784" s="1"/>
      <c r="I784" s="1"/>
      <c r="J784" s="1"/>
      <c r="K784" s="3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</row>
    <row r="785" ht="15.75" customHeight="1">
      <c r="A785" s="1"/>
      <c r="B785" s="1"/>
      <c r="C785" s="2"/>
      <c r="D785" s="1"/>
      <c r="E785" s="3"/>
      <c r="F785" s="4"/>
      <c r="G785" s="1"/>
      <c r="H785" s="1"/>
      <c r="I785" s="1"/>
      <c r="J785" s="1"/>
      <c r="K785" s="3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</row>
    <row r="786" ht="15.75" customHeight="1">
      <c r="A786" s="1"/>
      <c r="B786" s="1"/>
      <c r="C786" s="2"/>
      <c r="D786" s="1"/>
      <c r="E786" s="3"/>
      <c r="F786" s="4"/>
      <c r="G786" s="1"/>
      <c r="H786" s="1"/>
      <c r="I786" s="1"/>
      <c r="J786" s="1"/>
      <c r="K786" s="3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</row>
    <row r="787" ht="15.75" customHeight="1">
      <c r="A787" s="1"/>
      <c r="B787" s="1"/>
      <c r="C787" s="2"/>
      <c r="D787" s="1"/>
      <c r="E787" s="3"/>
      <c r="F787" s="4"/>
      <c r="G787" s="1"/>
      <c r="H787" s="1"/>
      <c r="I787" s="1"/>
      <c r="J787" s="1"/>
      <c r="K787" s="3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</row>
    <row r="788" ht="15.75" customHeight="1">
      <c r="A788" s="1"/>
      <c r="B788" s="1"/>
      <c r="C788" s="2"/>
      <c r="D788" s="1"/>
      <c r="E788" s="3"/>
      <c r="F788" s="4"/>
      <c r="G788" s="1"/>
      <c r="H788" s="1"/>
      <c r="I788" s="1"/>
      <c r="J788" s="1"/>
      <c r="K788" s="3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</row>
    <row r="789" ht="15.75" customHeight="1">
      <c r="A789" s="1"/>
      <c r="B789" s="1"/>
      <c r="C789" s="2"/>
      <c r="D789" s="1"/>
      <c r="E789" s="3"/>
      <c r="F789" s="4"/>
      <c r="G789" s="1"/>
      <c r="H789" s="1"/>
      <c r="I789" s="1"/>
      <c r="J789" s="1"/>
      <c r="K789" s="3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</row>
    <row r="790" ht="15.75" customHeight="1">
      <c r="A790" s="1"/>
      <c r="B790" s="1"/>
      <c r="C790" s="2"/>
      <c r="D790" s="1"/>
      <c r="E790" s="3"/>
      <c r="F790" s="4"/>
      <c r="G790" s="1"/>
      <c r="H790" s="1"/>
      <c r="I790" s="1"/>
      <c r="J790" s="1"/>
      <c r="K790" s="3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</row>
    <row r="791" ht="15.75" customHeight="1">
      <c r="A791" s="1"/>
      <c r="B791" s="1"/>
      <c r="C791" s="2"/>
      <c r="D791" s="1"/>
      <c r="E791" s="3"/>
      <c r="F791" s="4"/>
      <c r="G791" s="1"/>
      <c r="H791" s="1"/>
      <c r="I791" s="1"/>
      <c r="J791" s="1"/>
      <c r="K791" s="3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</row>
    <row r="792" ht="15.75" customHeight="1">
      <c r="A792" s="1"/>
      <c r="B792" s="1"/>
      <c r="C792" s="2"/>
      <c r="D792" s="1"/>
      <c r="E792" s="3"/>
      <c r="F792" s="4"/>
      <c r="G792" s="1"/>
      <c r="H792" s="1"/>
      <c r="I792" s="1"/>
      <c r="J792" s="1"/>
      <c r="K792" s="3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</row>
    <row r="793" ht="15.75" customHeight="1">
      <c r="A793" s="1"/>
      <c r="B793" s="1"/>
      <c r="C793" s="2"/>
      <c r="D793" s="1"/>
      <c r="E793" s="3"/>
      <c r="F793" s="4"/>
      <c r="G793" s="1"/>
      <c r="H793" s="1"/>
      <c r="I793" s="1"/>
      <c r="J793" s="1"/>
      <c r="K793" s="3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</row>
    <row r="794" ht="15.75" customHeight="1">
      <c r="A794" s="1"/>
      <c r="B794" s="1"/>
      <c r="C794" s="2"/>
      <c r="D794" s="1"/>
      <c r="E794" s="3"/>
      <c r="F794" s="4"/>
      <c r="G794" s="1"/>
      <c r="H794" s="1"/>
      <c r="I794" s="1"/>
      <c r="J794" s="1"/>
      <c r="K794" s="3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</row>
    <row r="795" ht="15.75" customHeight="1">
      <c r="A795" s="1"/>
      <c r="B795" s="1"/>
      <c r="C795" s="2"/>
      <c r="D795" s="1"/>
      <c r="E795" s="3"/>
      <c r="F795" s="4"/>
      <c r="G795" s="1"/>
      <c r="H795" s="1"/>
      <c r="I795" s="1"/>
      <c r="J795" s="1"/>
      <c r="K795" s="3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</row>
    <row r="796" ht="15.75" customHeight="1">
      <c r="A796" s="1"/>
      <c r="B796" s="1"/>
      <c r="C796" s="2"/>
      <c r="D796" s="1"/>
      <c r="E796" s="3"/>
      <c r="F796" s="4"/>
      <c r="G796" s="1"/>
      <c r="H796" s="1"/>
      <c r="I796" s="1"/>
      <c r="J796" s="1"/>
      <c r="K796" s="3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</row>
    <row r="797" ht="15.75" customHeight="1">
      <c r="A797" s="1"/>
      <c r="B797" s="1"/>
      <c r="C797" s="2"/>
      <c r="D797" s="1"/>
      <c r="E797" s="3"/>
      <c r="F797" s="4"/>
      <c r="G797" s="1"/>
      <c r="H797" s="1"/>
      <c r="I797" s="1"/>
      <c r="J797" s="1"/>
      <c r="K797" s="3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</row>
    <row r="798" ht="15.75" customHeight="1">
      <c r="A798" s="1"/>
      <c r="B798" s="1"/>
      <c r="C798" s="2"/>
      <c r="D798" s="1"/>
      <c r="E798" s="3"/>
      <c r="F798" s="4"/>
      <c r="G798" s="1"/>
      <c r="H798" s="1"/>
      <c r="I798" s="1"/>
      <c r="J798" s="1"/>
      <c r="K798" s="3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</row>
    <row r="799" ht="15.75" customHeight="1">
      <c r="A799" s="1"/>
      <c r="B799" s="1"/>
      <c r="C799" s="2"/>
      <c r="D799" s="1"/>
      <c r="E799" s="3"/>
      <c r="F799" s="4"/>
      <c r="G799" s="1"/>
      <c r="H799" s="1"/>
      <c r="I799" s="1"/>
      <c r="J799" s="1"/>
      <c r="K799" s="3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</row>
    <row r="800" ht="15.75" customHeight="1">
      <c r="A800" s="1"/>
      <c r="B800" s="1"/>
      <c r="C800" s="2"/>
      <c r="D800" s="1"/>
      <c r="E800" s="3"/>
      <c r="F800" s="4"/>
      <c r="G800" s="1"/>
      <c r="H800" s="1"/>
      <c r="I800" s="1"/>
      <c r="J800" s="1"/>
      <c r="K800" s="3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</row>
    <row r="801" ht="15.75" customHeight="1">
      <c r="A801" s="1"/>
      <c r="B801" s="1"/>
      <c r="C801" s="2"/>
      <c r="D801" s="1"/>
      <c r="E801" s="3"/>
      <c r="F801" s="4"/>
      <c r="G801" s="1"/>
      <c r="H801" s="1"/>
      <c r="I801" s="1"/>
      <c r="J801" s="1"/>
      <c r="K801" s="3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</row>
    <row r="802" ht="15.75" customHeight="1">
      <c r="A802" s="1"/>
      <c r="B802" s="1"/>
      <c r="C802" s="2"/>
      <c r="D802" s="1"/>
      <c r="E802" s="3"/>
      <c r="F802" s="4"/>
      <c r="G802" s="1"/>
      <c r="H802" s="1"/>
      <c r="I802" s="1"/>
      <c r="J802" s="1"/>
      <c r="K802" s="3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</row>
    <row r="803" ht="15.75" customHeight="1">
      <c r="A803" s="1"/>
      <c r="B803" s="1"/>
      <c r="C803" s="2"/>
      <c r="D803" s="1"/>
      <c r="E803" s="3"/>
      <c r="F803" s="4"/>
      <c r="G803" s="1"/>
      <c r="H803" s="1"/>
      <c r="I803" s="1"/>
      <c r="J803" s="1"/>
      <c r="K803" s="3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</row>
    <row r="804" ht="15.75" customHeight="1">
      <c r="A804" s="1"/>
      <c r="B804" s="1"/>
      <c r="C804" s="2"/>
      <c r="D804" s="1"/>
      <c r="E804" s="3"/>
      <c r="F804" s="4"/>
      <c r="G804" s="1"/>
      <c r="H804" s="1"/>
      <c r="I804" s="1"/>
      <c r="J804" s="1"/>
      <c r="K804" s="3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</row>
    <row r="805" ht="15.75" customHeight="1">
      <c r="A805" s="1"/>
      <c r="B805" s="1"/>
      <c r="C805" s="2"/>
      <c r="D805" s="1"/>
      <c r="E805" s="3"/>
      <c r="F805" s="4"/>
      <c r="G805" s="1"/>
      <c r="H805" s="1"/>
      <c r="I805" s="1"/>
      <c r="J805" s="1"/>
      <c r="K805" s="3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</row>
    <row r="806" ht="15.75" customHeight="1">
      <c r="A806" s="1"/>
      <c r="B806" s="1"/>
      <c r="C806" s="2"/>
      <c r="D806" s="1"/>
      <c r="E806" s="3"/>
      <c r="F806" s="4"/>
      <c r="G806" s="1"/>
      <c r="H806" s="1"/>
      <c r="I806" s="1"/>
      <c r="J806" s="1"/>
      <c r="K806" s="3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</row>
    <row r="807" ht="15.75" customHeight="1">
      <c r="A807" s="1"/>
      <c r="B807" s="1"/>
      <c r="C807" s="2"/>
      <c r="D807" s="1"/>
      <c r="E807" s="3"/>
      <c r="F807" s="4"/>
      <c r="G807" s="1"/>
      <c r="H807" s="1"/>
      <c r="I807" s="1"/>
      <c r="J807" s="1"/>
      <c r="K807" s="3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</row>
    <row r="808" ht="15.75" customHeight="1">
      <c r="A808" s="1"/>
      <c r="B808" s="1"/>
      <c r="C808" s="2"/>
      <c r="D808" s="1"/>
      <c r="E808" s="3"/>
      <c r="F808" s="4"/>
      <c r="G808" s="1"/>
      <c r="H808" s="1"/>
      <c r="I808" s="1"/>
      <c r="J808" s="1"/>
      <c r="K808" s="3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</row>
    <row r="809" ht="15.75" customHeight="1">
      <c r="A809" s="1"/>
      <c r="B809" s="1"/>
      <c r="C809" s="2"/>
      <c r="D809" s="1"/>
      <c r="E809" s="3"/>
      <c r="F809" s="4"/>
      <c r="G809" s="1"/>
      <c r="H809" s="1"/>
      <c r="I809" s="1"/>
      <c r="J809" s="1"/>
      <c r="K809" s="3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</row>
    <row r="810" ht="15.75" customHeight="1">
      <c r="A810" s="1"/>
      <c r="B810" s="1"/>
      <c r="C810" s="2"/>
      <c r="D810" s="1"/>
      <c r="E810" s="3"/>
      <c r="F810" s="4"/>
      <c r="G810" s="1"/>
      <c r="H810" s="1"/>
      <c r="I810" s="1"/>
      <c r="J810" s="1"/>
      <c r="K810" s="3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</row>
    <row r="811" ht="15.75" customHeight="1">
      <c r="A811" s="1"/>
      <c r="B811" s="1"/>
      <c r="C811" s="2"/>
      <c r="D811" s="1"/>
      <c r="E811" s="3"/>
      <c r="F811" s="4"/>
      <c r="G811" s="1"/>
      <c r="H811" s="1"/>
      <c r="I811" s="1"/>
      <c r="J811" s="1"/>
      <c r="K811" s="3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</row>
    <row r="812" ht="15.75" customHeight="1">
      <c r="A812" s="1"/>
      <c r="B812" s="1"/>
      <c r="C812" s="2"/>
      <c r="D812" s="1"/>
      <c r="E812" s="3"/>
      <c r="F812" s="4"/>
      <c r="G812" s="1"/>
      <c r="H812" s="1"/>
      <c r="I812" s="1"/>
      <c r="J812" s="1"/>
      <c r="K812" s="3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</row>
    <row r="813" ht="15.75" customHeight="1">
      <c r="A813" s="1"/>
      <c r="B813" s="1"/>
      <c r="C813" s="2"/>
      <c r="D813" s="1"/>
      <c r="E813" s="3"/>
      <c r="F813" s="4"/>
      <c r="G813" s="1"/>
      <c r="H813" s="1"/>
      <c r="I813" s="1"/>
      <c r="J813" s="1"/>
      <c r="K813" s="3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</row>
    <row r="814" ht="15.75" customHeight="1">
      <c r="A814" s="1"/>
      <c r="B814" s="1"/>
      <c r="C814" s="2"/>
      <c r="D814" s="1"/>
      <c r="E814" s="3"/>
      <c r="F814" s="4"/>
      <c r="G814" s="1"/>
      <c r="H814" s="1"/>
      <c r="I814" s="1"/>
      <c r="J814" s="1"/>
      <c r="K814" s="3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</row>
    <row r="815" ht="15.75" customHeight="1">
      <c r="A815" s="1"/>
      <c r="B815" s="1"/>
      <c r="C815" s="2"/>
      <c r="D815" s="1"/>
      <c r="E815" s="3"/>
      <c r="F815" s="4"/>
      <c r="G815" s="1"/>
      <c r="H815" s="1"/>
      <c r="I815" s="1"/>
      <c r="J815" s="1"/>
      <c r="K815" s="3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</row>
    <row r="816" ht="15.75" customHeight="1">
      <c r="A816" s="1"/>
      <c r="B816" s="1"/>
      <c r="C816" s="2"/>
      <c r="D816" s="1"/>
      <c r="E816" s="3"/>
      <c r="F816" s="4"/>
      <c r="G816" s="1"/>
      <c r="H816" s="1"/>
      <c r="I816" s="1"/>
      <c r="J816" s="1"/>
      <c r="K816" s="3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</row>
    <row r="817" ht="15.75" customHeight="1">
      <c r="A817" s="1"/>
      <c r="B817" s="1"/>
      <c r="C817" s="2"/>
      <c r="D817" s="1"/>
      <c r="E817" s="3"/>
      <c r="F817" s="4"/>
      <c r="G817" s="1"/>
      <c r="H817" s="1"/>
      <c r="I817" s="1"/>
      <c r="J817" s="1"/>
      <c r="K817" s="3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</row>
    <row r="818" ht="15.75" customHeight="1">
      <c r="A818" s="1"/>
      <c r="B818" s="1"/>
      <c r="C818" s="2"/>
      <c r="D818" s="1"/>
      <c r="E818" s="3"/>
      <c r="F818" s="4"/>
      <c r="G818" s="1"/>
      <c r="H818" s="1"/>
      <c r="I818" s="1"/>
      <c r="J818" s="1"/>
      <c r="K818" s="3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</row>
    <row r="819" ht="15.75" customHeight="1">
      <c r="A819" s="1"/>
      <c r="B819" s="1"/>
      <c r="C819" s="2"/>
      <c r="D819" s="1"/>
      <c r="E819" s="3"/>
      <c r="F819" s="4"/>
      <c r="G819" s="1"/>
      <c r="H819" s="1"/>
      <c r="I819" s="1"/>
      <c r="J819" s="1"/>
      <c r="K819" s="3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</row>
    <row r="820" ht="15.75" customHeight="1">
      <c r="A820" s="1"/>
      <c r="B820" s="1"/>
      <c r="C820" s="2"/>
      <c r="D820" s="1"/>
      <c r="E820" s="3"/>
      <c r="F820" s="4"/>
      <c r="G820" s="1"/>
      <c r="H820" s="1"/>
      <c r="I820" s="1"/>
      <c r="J820" s="1"/>
      <c r="K820" s="3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</row>
    <row r="821" ht="15.75" customHeight="1">
      <c r="A821" s="1"/>
      <c r="B821" s="1"/>
      <c r="C821" s="2"/>
      <c r="D821" s="1"/>
      <c r="E821" s="3"/>
      <c r="F821" s="4"/>
      <c r="G821" s="1"/>
      <c r="H821" s="1"/>
      <c r="I821" s="1"/>
      <c r="J821" s="1"/>
      <c r="K821" s="3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</row>
    <row r="822" ht="15.75" customHeight="1">
      <c r="A822" s="1"/>
      <c r="B822" s="1"/>
      <c r="C822" s="2"/>
      <c r="D822" s="1"/>
      <c r="E822" s="3"/>
      <c r="F822" s="4"/>
      <c r="G822" s="1"/>
      <c r="H822" s="1"/>
      <c r="I822" s="1"/>
      <c r="J822" s="1"/>
      <c r="K822" s="3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</row>
    <row r="823" ht="15.75" customHeight="1">
      <c r="A823" s="1"/>
      <c r="B823" s="1"/>
      <c r="C823" s="2"/>
      <c r="D823" s="1"/>
      <c r="E823" s="3"/>
      <c r="F823" s="4"/>
      <c r="G823" s="1"/>
      <c r="H823" s="1"/>
      <c r="I823" s="1"/>
      <c r="J823" s="1"/>
      <c r="K823" s="3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</row>
    <row r="824" ht="15.75" customHeight="1">
      <c r="A824" s="1"/>
      <c r="B824" s="1"/>
      <c r="C824" s="2"/>
      <c r="D824" s="1"/>
      <c r="E824" s="3"/>
      <c r="F824" s="4"/>
      <c r="G824" s="1"/>
      <c r="H824" s="1"/>
      <c r="I824" s="1"/>
      <c r="J824" s="1"/>
      <c r="K824" s="3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</row>
    <row r="825" ht="15.75" customHeight="1">
      <c r="A825" s="1"/>
      <c r="B825" s="1"/>
      <c r="C825" s="2"/>
      <c r="D825" s="1"/>
      <c r="E825" s="3"/>
      <c r="F825" s="4"/>
      <c r="G825" s="1"/>
      <c r="H825" s="1"/>
      <c r="I825" s="1"/>
      <c r="J825" s="1"/>
      <c r="K825" s="3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</row>
    <row r="826" ht="15.75" customHeight="1">
      <c r="A826" s="1"/>
      <c r="B826" s="1"/>
      <c r="C826" s="2"/>
      <c r="D826" s="1"/>
      <c r="E826" s="3"/>
      <c r="F826" s="4"/>
      <c r="G826" s="1"/>
      <c r="H826" s="1"/>
      <c r="I826" s="1"/>
      <c r="J826" s="1"/>
      <c r="K826" s="3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</row>
    <row r="827" ht="15.75" customHeight="1">
      <c r="A827" s="1"/>
      <c r="B827" s="1"/>
      <c r="C827" s="2"/>
      <c r="D827" s="1"/>
      <c r="E827" s="3"/>
      <c r="F827" s="4"/>
      <c r="G827" s="1"/>
      <c r="H827" s="1"/>
      <c r="I827" s="1"/>
      <c r="J827" s="1"/>
      <c r="K827" s="3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</row>
    <row r="828" ht="15.75" customHeight="1">
      <c r="A828" s="1"/>
      <c r="B828" s="1"/>
      <c r="C828" s="2"/>
      <c r="D828" s="1"/>
      <c r="E828" s="3"/>
      <c r="F828" s="4"/>
      <c r="G828" s="1"/>
      <c r="H828" s="1"/>
      <c r="I828" s="1"/>
      <c r="J828" s="1"/>
      <c r="K828" s="3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</row>
    <row r="829" ht="15.75" customHeight="1">
      <c r="A829" s="1"/>
      <c r="B829" s="1"/>
      <c r="C829" s="2"/>
      <c r="D829" s="1"/>
      <c r="E829" s="3"/>
      <c r="F829" s="4"/>
      <c r="G829" s="1"/>
      <c r="H829" s="1"/>
      <c r="I829" s="1"/>
      <c r="J829" s="1"/>
      <c r="K829" s="3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</row>
    <row r="830" ht="15.75" customHeight="1">
      <c r="A830" s="1"/>
      <c r="B830" s="1"/>
      <c r="C830" s="2"/>
      <c r="D830" s="1"/>
      <c r="E830" s="3"/>
      <c r="F830" s="4"/>
      <c r="G830" s="1"/>
      <c r="H830" s="1"/>
      <c r="I830" s="1"/>
      <c r="J830" s="1"/>
      <c r="K830" s="3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</row>
    <row r="831" ht="15.75" customHeight="1">
      <c r="A831" s="1"/>
      <c r="B831" s="1"/>
      <c r="C831" s="2"/>
      <c r="D831" s="1"/>
      <c r="E831" s="3"/>
      <c r="F831" s="4"/>
      <c r="G831" s="1"/>
      <c r="H831" s="1"/>
      <c r="I831" s="1"/>
      <c r="J831" s="1"/>
      <c r="K831" s="3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</row>
    <row r="832" ht="15.75" customHeight="1">
      <c r="A832" s="1"/>
      <c r="B832" s="1"/>
      <c r="C832" s="2"/>
      <c r="D832" s="1"/>
      <c r="E832" s="3"/>
      <c r="F832" s="4"/>
      <c r="G832" s="1"/>
      <c r="H832" s="1"/>
      <c r="I832" s="1"/>
      <c r="J832" s="1"/>
      <c r="K832" s="3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</row>
    <row r="833" ht="15.75" customHeight="1">
      <c r="A833" s="1"/>
      <c r="B833" s="1"/>
      <c r="C833" s="2"/>
      <c r="D833" s="1"/>
      <c r="E833" s="3"/>
      <c r="F833" s="4"/>
      <c r="G833" s="1"/>
      <c r="H833" s="1"/>
      <c r="I833" s="1"/>
      <c r="J833" s="1"/>
      <c r="K833" s="3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</row>
    <row r="834" ht="15.75" customHeight="1">
      <c r="A834" s="1"/>
      <c r="B834" s="1"/>
      <c r="C834" s="2"/>
      <c r="D834" s="1"/>
      <c r="E834" s="3"/>
      <c r="F834" s="4"/>
      <c r="G834" s="1"/>
      <c r="H834" s="1"/>
      <c r="I834" s="1"/>
      <c r="J834" s="1"/>
      <c r="K834" s="3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</row>
    <row r="835" ht="15.75" customHeight="1">
      <c r="A835" s="1"/>
      <c r="B835" s="1"/>
      <c r="C835" s="2"/>
      <c r="D835" s="1"/>
      <c r="E835" s="3"/>
      <c r="F835" s="4"/>
      <c r="G835" s="1"/>
      <c r="H835" s="1"/>
      <c r="I835" s="1"/>
      <c r="J835" s="1"/>
      <c r="K835" s="3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</row>
    <row r="836" ht="15.75" customHeight="1">
      <c r="A836" s="1"/>
      <c r="B836" s="1"/>
      <c r="C836" s="2"/>
      <c r="D836" s="1"/>
      <c r="E836" s="3"/>
      <c r="F836" s="4"/>
      <c r="G836" s="1"/>
      <c r="H836" s="1"/>
      <c r="I836" s="1"/>
      <c r="J836" s="1"/>
      <c r="K836" s="3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</row>
    <row r="837" ht="15.75" customHeight="1">
      <c r="A837" s="1"/>
      <c r="B837" s="1"/>
      <c r="C837" s="2"/>
      <c r="D837" s="1"/>
      <c r="E837" s="3"/>
      <c r="F837" s="4"/>
      <c r="G837" s="1"/>
      <c r="H837" s="1"/>
      <c r="I837" s="1"/>
      <c r="J837" s="1"/>
      <c r="K837" s="3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</row>
    <row r="838" ht="15.75" customHeight="1">
      <c r="A838" s="1"/>
      <c r="B838" s="1"/>
      <c r="C838" s="2"/>
      <c r="D838" s="1"/>
      <c r="E838" s="3"/>
      <c r="F838" s="4"/>
      <c r="G838" s="1"/>
      <c r="H838" s="1"/>
      <c r="I838" s="1"/>
      <c r="J838" s="1"/>
      <c r="K838" s="3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</row>
    <row r="839" ht="15.75" customHeight="1">
      <c r="A839" s="1"/>
      <c r="B839" s="1"/>
      <c r="C839" s="2"/>
      <c r="D839" s="1"/>
      <c r="E839" s="3"/>
      <c r="F839" s="4"/>
      <c r="G839" s="1"/>
      <c r="H839" s="1"/>
      <c r="I839" s="1"/>
      <c r="J839" s="1"/>
      <c r="K839" s="3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</row>
    <row r="840" ht="15.75" customHeight="1">
      <c r="A840" s="1"/>
      <c r="B840" s="1"/>
      <c r="C840" s="2"/>
      <c r="D840" s="1"/>
      <c r="E840" s="3"/>
      <c r="F840" s="4"/>
      <c r="G840" s="1"/>
      <c r="H840" s="1"/>
      <c r="I840" s="1"/>
      <c r="J840" s="1"/>
      <c r="K840" s="3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</row>
    <row r="841" ht="15.75" customHeight="1">
      <c r="A841" s="1"/>
      <c r="B841" s="1"/>
      <c r="C841" s="2"/>
      <c r="D841" s="1"/>
      <c r="E841" s="3"/>
      <c r="F841" s="4"/>
      <c r="G841" s="1"/>
      <c r="H841" s="1"/>
      <c r="I841" s="1"/>
      <c r="J841" s="1"/>
      <c r="K841" s="3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</row>
    <row r="842" ht="15.75" customHeight="1">
      <c r="A842" s="1"/>
      <c r="B842" s="1"/>
      <c r="C842" s="2"/>
      <c r="D842" s="1"/>
      <c r="E842" s="3"/>
      <c r="F842" s="4"/>
      <c r="G842" s="1"/>
      <c r="H842" s="1"/>
      <c r="I842" s="1"/>
      <c r="J842" s="1"/>
      <c r="K842" s="3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</row>
    <row r="843" ht="15.75" customHeight="1">
      <c r="A843" s="1"/>
      <c r="B843" s="1"/>
      <c r="C843" s="2"/>
      <c r="D843" s="1"/>
      <c r="E843" s="3"/>
      <c r="F843" s="4"/>
      <c r="G843" s="1"/>
      <c r="H843" s="1"/>
      <c r="I843" s="1"/>
      <c r="J843" s="1"/>
      <c r="K843" s="3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</row>
    <row r="844" ht="15.75" customHeight="1">
      <c r="A844" s="1"/>
      <c r="B844" s="1"/>
      <c r="C844" s="2"/>
      <c r="D844" s="1"/>
      <c r="E844" s="3"/>
      <c r="F844" s="4"/>
      <c r="G844" s="1"/>
      <c r="H844" s="1"/>
      <c r="I844" s="1"/>
      <c r="J844" s="1"/>
      <c r="K844" s="3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</row>
    <row r="845" ht="15.75" customHeight="1">
      <c r="A845" s="1"/>
      <c r="B845" s="1"/>
      <c r="C845" s="2"/>
      <c r="D845" s="1"/>
      <c r="E845" s="3"/>
      <c r="F845" s="4"/>
      <c r="G845" s="1"/>
      <c r="H845" s="1"/>
      <c r="I845" s="1"/>
      <c r="J845" s="1"/>
      <c r="K845" s="3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</row>
    <row r="846" ht="15.75" customHeight="1">
      <c r="A846" s="1"/>
      <c r="B846" s="1"/>
      <c r="C846" s="2"/>
      <c r="D846" s="1"/>
      <c r="E846" s="3"/>
      <c r="F846" s="4"/>
      <c r="G846" s="1"/>
      <c r="H846" s="1"/>
      <c r="I846" s="1"/>
      <c r="J846" s="1"/>
      <c r="K846" s="3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</row>
    <row r="847" ht="15.75" customHeight="1">
      <c r="A847" s="1"/>
      <c r="B847" s="1"/>
      <c r="C847" s="2"/>
      <c r="D847" s="1"/>
      <c r="E847" s="3"/>
      <c r="F847" s="4"/>
      <c r="G847" s="1"/>
      <c r="H847" s="1"/>
      <c r="I847" s="1"/>
      <c r="J847" s="1"/>
      <c r="K847" s="3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</row>
    <row r="848" ht="15.75" customHeight="1">
      <c r="A848" s="1"/>
      <c r="B848" s="1"/>
      <c r="C848" s="2"/>
      <c r="D848" s="1"/>
      <c r="E848" s="3"/>
      <c r="F848" s="4"/>
      <c r="G848" s="1"/>
      <c r="H848" s="1"/>
      <c r="I848" s="1"/>
      <c r="J848" s="1"/>
      <c r="K848" s="3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</row>
    <row r="849" ht="15.75" customHeight="1">
      <c r="A849" s="1"/>
      <c r="B849" s="1"/>
      <c r="C849" s="2"/>
      <c r="D849" s="1"/>
      <c r="E849" s="3"/>
      <c r="F849" s="4"/>
      <c r="G849" s="1"/>
      <c r="H849" s="1"/>
      <c r="I849" s="1"/>
      <c r="J849" s="1"/>
      <c r="K849" s="3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</row>
    <row r="850" ht="15.75" customHeight="1">
      <c r="A850" s="1"/>
      <c r="B850" s="1"/>
      <c r="C850" s="2"/>
      <c r="D850" s="1"/>
      <c r="E850" s="3"/>
      <c r="F850" s="4"/>
      <c r="G850" s="1"/>
      <c r="H850" s="1"/>
      <c r="I850" s="1"/>
      <c r="J850" s="1"/>
      <c r="K850" s="3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</row>
    <row r="851" ht="15.75" customHeight="1">
      <c r="A851" s="1"/>
      <c r="B851" s="1"/>
      <c r="C851" s="2"/>
      <c r="D851" s="1"/>
      <c r="E851" s="3"/>
      <c r="F851" s="4"/>
      <c r="G851" s="1"/>
      <c r="H851" s="1"/>
      <c r="I851" s="1"/>
      <c r="J851" s="1"/>
      <c r="K851" s="3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</row>
    <row r="852" ht="15.75" customHeight="1">
      <c r="A852" s="1"/>
      <c r="B852" s="1"/>
      <c r="C852" s="2"/>
      <c r="D852" s="1"/>
      <c r="E852" s="3"/>
      <c r="F852" s="4"/>
      <c r="G852" s="1"/>
      <c r="H852" s="1"/>
      <c r="I852" s="1"/>
      <c r="J852" s="1"/>
      <c r="K852" s="3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</row>
    <row r="853" ht="15.75" customHeight="1">
      <c r="A853" s="1"/>
      <c r="B853" s="1"/>
      <c r="C853" s="2"/>
      <c r="D853" s="1"/>
      <c r="E853" s="3"/>
      <c r="F853" s="4"/>
      <c r="G853" s="1"/>
      <c r="H853" s="1"/>
      <c r="I853" s="1"/>
      <c r="J853" s="1"/>
      <c r="K853" s="3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</row>
    <row r="854" ht="15.75" customHeight="1">
      <c r="A854" s="1"/>
      <c r="B854" s="1"/>
      <c r="C854" s="2"/>
      <c r="D854" s="1"/>
      <c r="E854" s="3"/>
      <c r="F854" s="4"/>
      <c r="G854" s="1"/>
      <c r="H854" s="1"/>
      <c r="I854" s="1"/>
      <c r="J854" s="1"/>
      <c r="K854" s="3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</row>
    <row r="855" ht="15.75" customHeight="1">
      <c r="A855" s="1"/>
      <c r="B855" s="1"/>
      <c r="C855" s="2"/>
      <c r="D855" s="1"/>
      <c r="E855" s="3"/>
      <c r="F855" s="4"/>
      <c r="G855" s="1"/>
      <c r="H855" s="1"/>
      <c r="I855" s="1"/>
      <c r="J855" s="1"/>
      <c r="K855" s="3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</row>
    <row r="856" ht="15.75" customHeight="1">
      <c r="A856" s="1"/>
      <c r="B856" s="1"/>
      <c r="C856" s="2"/>
      <c r="D856" s="1"/>
      <c r="E856" s="3"/>
      <c r="F856" s="4"/>
      <c r="G856" s="1"/>
      <c r="H856" s="1"/>
      <c r="I856" s="1"/>
      <c r="J856" s="1"/>
      <c r="K856" s="3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</row>
    <row r="857" ht="15.75" customHeight="1">
      <c r="A857" s="1"/>
      <c r="B857" s="1"/>
      <c r="C857" s="2"/>
      <c r="D857" s="1"/>
      <c r="E857" s="3"/>
      <c r="F857" s="4"/>
      <c r="G857" s="1"/>
      <c r="H857" s="1"/>
      <c r="I857" s="1"/>
      <c r="J857" s="1"/>
      <c r="K857" s="3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</row>
    <row r="858" ht="15.75" customHeight="1">
      <c r="A858" s="1"/>
      <c r="B858" s="1"/>
      <c r="C858" s="2"/>
      <c r="D858" s="1"/>
      <c r="E858" s="3"/>
      <c r="F858" s="4"/>
      <c r="G858" s="1"/>
      <c r="H858" s="1"/>
      <c r="I858" s="1"/>
      <c r="J858" s="1"/>
      <c r="K858" s="3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</row>
    <row r="859" ht="15.75" customHeight="1">
      <c r="A859" s="1"/>
      <c r="B859" s="1"/>
      <c r="C859" s="2"/>
      <c r="D859" s="1"/>
      <c r="E859" s="3"/>
      <c r="F859" s="4"/>
      <c r="G859" s="1"/>
      <c r="H859" s="1"/>
      <c r="I859" s="1"/>
      <c r="J859" s="1"/>
      <c r="K859" s="3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</row>
    <row r="860" ht="15.75" customHeight="1">
      <c r="A860" s="1"/>
      <c r="B860" s="1"/>
      <c r="C860" s="2"/>
      <c r="D860" s="1"/>
      <c r="E860" s="3"/>
      <c r="F860" s="4"/>
      <c r="G860" s="1"/>
      <c r="H860" s="1"/>
      <c r="I860" s="1"/>
      <c r="J860" s="1"/>
      <c r="K860" s="3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</row>
    <row r="861" ht="15.75" customHeight="1">
      <c r="A861" s="1"/>
      <c r="B861" s="1"/>
      <c r="C861" s="2"/>
      <c r="D861" s="1"/>
      <c r="E861" s="3"/>
      <c r="F861" s="4"/>
      <c r="G861" s="1"/>
      <c r="H861" s="1"/>
      <c r="I861" s="1"/>
      <c r="J861" s="1"/>
      <c r="K861" s="3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</row>
    <row r="862" ht="15.75" customHeight="1">
      <c r="A862" s="1"/>
      <c r="B862" s="1"/>
      <c r="C862" s="2"/>
      <c r="D862" s="1"/>
      <c r="E862" s="3"/>
      <c r="F862" s="4"/>
      <c r="G862" s="1"/>
      <c r="H862" s="1"/>
      <c r="I862" s="1"/>
      <c r="J862" s="1"/>
      <c r="K862" s="3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</row>
    <row r="863" ht="15.75" customHeight="1">
      <c r="A863" s="1"/>
      <c r="B863" s="1"/>
      <c r="C863" s="2"/>
      <c r="D863" s="1"/>
      <c r="E863" s="3"/>
      <c r="F863" s="4"/>
      <c r="G863" s="1"/>
      <c r="H863" s="1"/>
      <c r="I863" s="1"/>
      <c r="J863" s="1"/>
      <c r="K863" s="3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</row>
    <row r="864" ht="15.75" customHeight="1">
      <c r="A864" s="1"/>
      <c r="B864" s="1"/>
      <c r="C864" s="2"/>
      <c r="D864" s="1"/>
      <c r="E864" s="3"/>
      <c r="F864" s="4"/>
      <c r="G864" s="1"/>
      <c r="H864" s="1"/>
      <c r="I864" s="1"/>
      <c r="J864" s="1"/>
      <c r="K864" s="3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</row>
    <row r="865" ht="15.75" customHeight="1">
      <c r="A865" s="1"/>
      <c r="B865" s="1"/>
      <c r="C865" s="2"/>
      <c r="D865" s="1"/>
      <c r="E865" s="3"/>
      <c r="F865" s="4"/>
      <c r="G865" s="1"/>
      <c r="H865" s="1"/>
      <c r="I865" s="1"/>
      <c r="J865" s="1"/>
      <c r="K865" s="3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</row>
    <row r="866" ht="15.75" customHeight="1">
      <c r="A866" s="1"/>
      <c r="B866" s="1"/>
      <c r="C866" s="2"/>
      <c r="D866" s="1"/>
      <c r="E866" s="3"/>
      <c r="F866" s="4"/>
      <c r="G866" s="1"/>
      <c r="H866" s="1"/>
      <c r="I866" s="1"/>
      <c r="J866" s="1"/>
      <c r="K866" s="3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</row>
    <row r="867" ht="15.75" customHeight="1">
      <c r="A867" s="1"/>
      <c r="B867" s="1"/>
      <c r="C867" s="2"/>
      <c r="D867" s="1"/>
      <c r="E867" s="3"/>
      <c r="F867" s="4"/>
      <c r="G867" s="1"/>
      <c r="H867" s="1"/>
      <c r="I867" s="1"/>
      <c r="J867" s="1"/>
      <c r="K867" s="3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</row>
    <row r="868" ht="15.75" customHeight="1">
      <c r="A868" s="1"/>
      <c r="B868" s="1"/>
      <c r="C868" s="2"/>
      <c r="D868" s="1"/>
      <c r="E868" s="3"/>
      <c r="F868" s="4"/>
      <c r="G868" s="1"/>
      <c r="H868" s="1"/>
      <c r="I868" s="1"/>
      <c r="J868" s="1"/>
      <c r="K868" s="3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</row>
    <row r="869" ht="15.75" customHeight="1">
      <c r="A869" s="1"/>
      <c r="B869" s="1"/>
      <c r="C869" s="2"/>
      <c r="D869" s="1"/>
      <c r="E869" s="3"/>
      <c r="F869" s="4"/>
      <c r="G869" s="1"/>
      <c r="H869" s="1"/>
      <c r="I869" s="1"/>
      <c r="J869" s="1"/>
      <c r="K869" s="3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</row>
    <row r="870" ht="15.75" customHeight="1">
      <c r="A870" s="1"/>
      <c r="B870" s="1"/>
      <c r="C870" s="2"/>
      <c r="D870" s="1"/>
      <c r="E870" s="3"/>
      <c r="F870" s="4"/>
      <c r="G870" s="1"/>
      <c r="H870" s="1"/>
      <c r="I870" s="1"/>
      <c r="J870" s="1"/>
      <c r="K870" s="3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</row>
    <row r="871" ht="15.75" customHeight="1">
      <c r="A871" s="1"/>
      <c r="B871" s="1"/>
      <c r="C871" s="2"/>
      <c r="D871" s="1"/>
      <c r="E871" s="3"/>
      <c r="F871" s="4"/>
      <c r="G871" s="1"/>
      <c r="H871" s="1"/>
      <c r="I871" s="1"/>
      <c r="J871" s="1"/>
      <c r="K871" s="3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</row>
    <row r="872" ht="15.75" customHeight="1">
      <c r="A872" s="1"/>
      <c r="B872" s="1"/>
      <c r="C872" s="2"/>
      <c r="D872" s="1"/>
      <c r="E872" s="3"/>
      <c r="F872" s="4"/>
      <c r="G872" s="1"/>
      <c r="H872" s="1"/>
      <c r="I872" s="1"/>
      <c r="J872" s="1"/>
      <c r="K872" s="3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</row>
    <row r="873" ht="15.75" customHeight="1">
      <c r="A873" s="1"/>
      <c r="B873" s="1"/>
      <c r="C873" s="2"/>
      <c r="D873" s="1"/>
      <c r="E873" s="3"/>
      <c r="F873" s="4"/>
      <c r="G873" s="1"/>
      <c r="H873" s="1"/>
      <c r="I873" s="1"/>
      <c r="J873" s="1"/>
      <c r="K873" s="3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</row>
    <row r="874" ht="15.75" customHeight="1">
      <c r="A874" s="1"/>
      <c r="B874" s="1"/>
      <c r="C874" s="2"/>
      <c r="D874" s="1"/>
      <c r="E874" s="3"/>
      <c r="F874" s="4"/>
      <c r="G874" s="1"/>
      <c r="H874" s="1"/>
      <c r="I874" s="1"/>
      <c r="J874" s="1"/>
      <c r="K874" s="3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</row>
    <row r="875" ht="15.75" customHeight="1">
      <c r="A875" s="1"/>
      <c r="B875" s="1"/>
      <c r="C875" s="2"/>
      <c r="D875" s="1"/>
      <c r="E875" s="3"/>
      <c r="F875" s="4"/>
      <c r="G875" s="1"/>
      <c r="H875" s="1"/>
      <c r="I875" s="1"/>
      <c r="J875" s="1"/>
      <c r="K875" s="3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</row>
    <row r="876" ht="15.75" customHeight="1">
      <c r="A876" s="1"/>
      <c r="B876" s="1"/>
      <c r="C876" s="2"/>
      <c r="D876" s="1"/>
      <c r="E876" s="3"/>
      <c r="F876" s="4"/>
      <c r="G876" s="1"/>
      <c r="H876" s="1"/>
      <c r="I876" s="1"/>
      <c r="J876" s="1"/>
      <c r="K876" s="3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</row>
    <row r="877" ht="15.75" customHeight="1">
      <c r="A877" s="1"/>
      <c r="B877" s="1"/>
      <c r="C877" s="2"/>
      <c r="D877" s="1"/>
      <c r="E877" s="3"/>
      <c r="F877" s="4"/>
      <c r="G877" s="1"/>
      <c r="H877" s="1"/>
      <c r="I877" s="1"/>
      <c r="J877" s="1"/>
      <c r="K877" s="3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</row>
    <row r="878" ht="15.75" customHeight="1">
      <c r="A878" s="1"/>
      <c r="B878" s="1"/>
      <c r="C878" s="2"/>
      <c r="D878" s="1"/>
      <c r="E878" s="3"/>
      <c r="F878" s="4"/>
      <c r="G878" s="1"/>
      <c r="H878" s="1"/>
      <c r="I878" s="1"/>
      <c r="J878" s="1"/>
      <c r="K878" s="3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</row>
    <row r="879" ht="15.75" customHeight="1">
      <c r="A879" s="1"/>
      <c r="B879" s="1"/>
      <c r="C879" s="2"/>
      <c r="D879" s="1"/>
      <c r="E879" s="3"/>
      <c r="F879" s="4"/>
      <c r="G879" s="1"/>
      <c r="H879" s="1"/>
      <c r="I879" s="1"/>
      <c r="J879" s="1"/>
      <c r="K879" s="3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</row>
    <row r="880" ht="15.75" customHeight="1">
      <c r="A880" s="1"/>
      <c r="B880" s="1"/>
      <c r="C880" s="2"/>
      <c r="D880" s="1"/>
      <c r="E880" s="3"/>
      <c r="F880" s="4"/>
      <c r="G880" s="1"/>
      <c r="H880" s="1"/>
      <c r="I880" s="1"/>
      <c r="J880" s="1"/>
      <c r="K880" s="3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</row>
    <row r="881" ht="15.75" customHeight="1">
      <c r="A881" s="1"/>
      <c r="B881" s="1"/>
      <c r="C881" s="2"/>
      <c r="D881" s="1"/>
      <c r="E881" s="3"/>
      <c r="F881" s="4"/>
      <c r="G881" s="1"/>
      <c r="H881" s="1"/>
      <c r="I881" s="1"/>
      <c r="J881" s="1"/>
      <c r="K881" s="3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</row>
    <row r="882" ht="15.75" customHeight="1">
      <c r="A882" s="1"/>
      <c r="B882" s="1"/>
      <c r="C882" s="2"/>
      <c r="D882" s="1"/>
      <c r="E882" s="3"/>
      <c r="F882" s="4"/>
      <c r="G882" s="1"/>
      <c r="H882" s="1"/>
      <c r="I882" s="1"/>
      <c r="J882" s="1"/>
      <c r="K882" s="3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</row>
    <row r="883" ht="15.75" customHeight="1">
      <c r="A883" s="1"/>
      <c r="B883" s="1"/>
      <c r="C883" s="2"/>
      <c r="D883" s="1"/>
      <c r="E883" s="3"/>
      <c r="F883" s="4"/>
      <c r="G883" s="1"/>
      <c r="H883" s="1"/>
      <c r="I883" s="1"/>
      <c r="J883" s="1"/>
      <c r="K883" s="3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</row>
    <row r="884" ht="15.75" customHeight="1">
      <c r="A884" s="1"/>
      <c r="B884" s="1"/>
      <c r="C884" s="2"/>
      <c r="D884" s="1"/>
      <c r="E884" s="3"/>
      <c r="F884" s="4"/>
      <c r="G884" s="1"/>
      <c r="H884" s="1"/>
      <c r="I884" s="1"/>
      <c r="J884" s="1"/>
      <c r="K884" s="3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</row>
    <row r="885" ht="15.75" customHeight="1">
      <c r="A885" s="1"/>
      <c r="B885" s="1"/>
      <c r="C885" s="2"/>
      <c r="D885" s="1"/>
      <c r="E885" s="3"/>
      <c r="F885" s="4"/>
      <c r="G885" s="1"/>
      <c r="H885" s="1"/>
      <c r="I885" s="1"/>
      <c r="J885" s="1"/>
      <c r="K885" s="3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</row>
    <row r="886" ht="15.75" customHeight="1">
      <c r="A886" s="1"/>
      <c r="B886" s="1"/>
      <c r="C886" s="2"/>
      <c r="D886" s="1"/>
      <c r="E886" s="3"/>
      <c r="F886" s="4"/>
      <c r="G886" s="1"/>
      <c r="H886" s="1"/>
      <c r="I886" s="1"/>
      <c r="J886" s="1"/>
      <c r="K886" s="3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</row>
    <row r="887" ht="15.75" customHeight="1">
      <c r="A887" s="1"/>
      <c r="B887" s="1"/>
      <c r="C887" s="2"/>
      <c r="D887" s="1"/>
      <c r="E887" s="3"/>
      <c r="F887" s="4"/>
      <c r="G887" s="1"/>
      <c r="H887" s="1"/>
      <c r="I887" s="1"/>
      <c r="J887" s="1"/>
      <c r="K887" s="3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</row>
    <row r="888" ht="15.75" customHeight="1">
      <c r="A888" s="1"/>
      <c r="B888" s="1"/>
      <c r="C888" s="2"/>
      <c r="D888" s="1"/>
      <c r="E888" s="3"/>
      <c r="F888" s="4"/>
      <c r="G888" s="1"/>
      <c r="H888" s="1"/>
      <c r="I888" s="1"/>
      <c r="J888" s="1"/>
      <c r="K888" s="3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</row>
    <row r="889" ht="15.75" customHeight="1">
      <c r="A889" s="1"/>
      <c r="B889" s="1"/>
      <c r="C889" s="2"/>
      <c r="D889" s="1"/>
      <c r="E889" s="3"/>
      <c r="F889" s="4"/>
      <c r="G889" s="1"/>
      <c r="H889" s="1"/>
      <c r="I889" s="1"/>
      <c r="J889" s="1"/>
      <c r="K889" s="3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</row>
    <row r="890" ht="15.75" customHeight="1">
      <c r="A890" s="1"/>
      <c r="B890" s="1"/>
      <c r="C890" s="2"/>
      <c r="D890" s="1"/>
      <c r="E890" s="3"/>
      <c r="F890" s="4"/>
      <c r="G890" s="1"/>
      <c r="H890" s="1"/>
      <c r="I890" s="1"/>
      <c r="J890" s="1"/>
      <c r="K890" s="3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</row>
    <row r="891" ht="15.75" customHeight="1">
      <c r="A891" s="1"/>
      <c r="B891" s="1"/>
      <c r="C891" s="2"/>
      <c r="D891" s="1"/>
      <c r="E891" s="3"/>
      <c r="F891" s="4"/>
      <c r="G891" s="1"/>
      <c r="H891" s="1"/>
      <c r="I891" s="1"/>
      <c r="J891" s="1"/>
      <c r="K891" s="3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</row>
    <row r="892" ht="15.75" customHeight="1">
      <c r="A892" s="1"/>
      <c r="B892" s="1"/>
      <c r="C892" s="2"/>
      <c r="D892" s="1"/>
      <c r="E892" s="3"/>
      <c r="F892" s="4"/>
      <c r="G892" s="1"/>
      <c r="H892" s="1"/>
      <c r="I892" s="1"/>
      <c r="J892" s="1"/>
      <c r="K892" s="3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</row>
    <row r="893" ht="15.75" customHeight="1">
      <c r="A893" s="1"/>
      <c r="B893" s="1"/>
      <c r="C893" s="2"/>
      <c r="D893" s="1"/>
      <c r="E893" s="3"/>
      <c r="F893" s="4"/>
      <c r="G893" s="1"/>
      <c r="H893" s="1"/>
      <c r="I893" s="1"/>
      <c r="J893" s="1"/>
      <c r="K893" s="3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</row>
    <row r="894" ht="15.75" customHeight="1">
      <c r="A894" s="1"/>
      <c r="B894" s="1"/>
      <c r="C894" s="2"/>
      <c r="D894" s="1"/>
      <c r="E894" s="3"/>
      <c r="F894" s="4"/>
      <c r="G894" s="1"/>
      <c r="H894" s="1"/>
      <c r="I894" s="1"/>
      <c r="J894" s="1"/>
      <c r="K894" s="3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</row>
    <row r="895" ht="15.75" customHeight="1">
      <c r="A895" s="1"/>
      <c r="B895" s="1"/>
      <c r="C895" s="2"/>
      <c r="D895" s="1"/>
      <c r="E895" s="3"/>
      <c r="F895" s="4"/>
      <c r="G895" s="1"/>
      <c r="H895" s="1"/>
      <c r="I895" s="1"/>
      <c r="J895" s="1"/>
      <c r="K895" s="3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</row>
    <row r="896" ht="15.75" customHeight="1">
      <c r="A896" s="1"/>
      <c r="B896" s="1"/>
      <c r="C896" s="2"/>
      <c r="D896" s="1"/>
      <c r="E896" s="3"/>
      <c r="F896" s="4"/>
      <c r="G896" s="1"/>
      <c r="H896" s="1"/>
      <c r="I896" s="1"/>
      <c r="J896" s="1"/>
      <c r="K896" s="3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</row>
    <row r="897" ht="15.75" customHeight="1">
      <c r="A897" s="1"/>
      <c r="B897" s="1"/>
      <c r="C897" s="2"/>
      <c r="D897" s="1"/>
      <c r="E897" s="3"/>
      <c r="F897" s="4"/>
      <c r="G897" s="1"/>
      <c r="H897" s="1"/>
      <c r="I897" s="1"/>
      <c r="J897" s="1"/>
      <c r="K897" s="3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</row>
    <row r="898" ht="15.75" customHeight="1">
      <c r="A898" s="1"/>
      <c r="B898" s="1"/>
      <c r="C898" s="2"/>
      <c r="D898" s="1"/>
      <c r="E898" s="3"/>
      <c r="F898" s="4"/>
      <c r="G898" s="1"/>
      <c r="H898" s="1"/>
      <c r="I898" s="1"/>
      <c r="J898" s="1"/>
      <c r="K898" s="3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</row>
    <row r="899" ht="15.75" customHeight="1">
      <c r="A899" s="1"/>
      <c r="B899" s="1"/>
      <c r="C899" s="2"/>
      <c r="D899" s="1"/>
      <c r="E899" s="3"/>
      <c r="F899" s="4"/>
      <c r="G899" s="1"/>
      <c r="H899" s="1"/>
      <c r="I899" s="1"/>
      <c r="J899" s="1"/>
      <c r="K899" s="3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</row>
    <row r="900" ht="15.75" customHeight="1">
      <c r="A900" s="1"/>
      <c r="B900" s="1"/>
      <c r="C900" s="2"/>
      <c r="D900" s="1"/>
      <c r="E900" s="3"/>
      <c r="F900" s="4"/>
      <c r="G900" s="1"/>
      <c r="H900" s="1"/>
      <c r="I900" s="1"/>
      <c r="J900" s="1"/>
      <c r="K900" s="3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</row>
    <row r="901" ht="15.75" customHeight="1">
      <c r="A901" s="1"/>
      <c r="B901" s="1"/>
      <c r="C901" s="2"/>
      <c r="D901" s="1"/>
      <c r="E901" s="3"/>
      <c r="F901" s="4"/>
      <c r="G901" s="1"/>
      <c r="H901" s="1"/>
      <c r="I901" s="1"/>
      <c r="J901" s="1"/>
      <c r="K901" s="3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</row>
    <row r="902" ht="15.75" customHeight="1">
      <c r="A902" s="1"/>
      <c r="B902" s="1"/>
      <c r="C902" s="2"/>
      <c r="D902" s="1"/>
      <c r="E902" s="3"/>
      <c r="F902" s="4"/>
      <c r="G902" s="1"/>
      <c r="H902" s="1"/>
      <c r="I902" s="1"/>
      <c r="J902" s="1"/>
      <c r="K902" s="3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</row>
    <row r="903" ht="15.75" customHeight="1">
      <c r="A903" s="1"/>
      <c r="B903" s="1"/>
      <c r="C903" s="2"/>
      <c r="D903" s="1"/>
      <c r="E903" s="3"/>
      <c r="F903" s="4"/>
      <c r="G903" s="1"/>
      <c r="H903" s="1"/>
      <c r="I903" s="1"/>
      <c r="J903" s="1"/>
      <c r="K903" s="3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</row>
    <row r="904" ht="15.75" customHeight="1">
      <c r="A904" s="1"/>
      <c r="B904" s="1"/>
      <c r="C904" s="2"/>
      <c r="D904" s="1"/>
      <c r="E904" s="3"/>
      <c r="F904" s="4"/>
      <c r="G904" s="1"/>
      <c r="H904" s="1"/>
      <c r="I904" s="1"/>
      <c r="J904" s="1"/>
      <c r="K904" s="3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</row>
    <row r="905" ht="15.75" customHeight="1">
      <c r="A905" s="1"/>
      <c r="B905" s="1"/>
      <c r="C905" s="2"/>
      <c r="D905" s="1"/>
      <c r="E905" s="3"/>
      <c r="F905" s="4"/>
      <c r="G905" s="1"/>
      <c r="H905" s="1"/>
      <c r="I905" s="1"/>
      <c r="J905" s="1"/>
      <c r="K905" s="3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</row>
    <row r="906" ht="15.75" customHeight="1">
      <c r="A906" s="1"/>
      <c r="B906" s="1"/>
      <c r="C906" s="2"/>
      <c r="D906" s="1"/>
      <c r="E906" s="3"/>
      <c r="F906" s="4"/>
      <c r="G906" s="1"/>
      <c r="H906" s="1"/>
      <c r="I906" s="1"/>
      <c r="J906" s="1"/>
      <c r="K906" s="3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</row>
    <row r="907" ht="15.75" customHeight="1">
      <c r="A907" s="1"/>
      <c r="B907" s="1"/>
      <c r="C907" s="2"/>
      <c r="D907" s="1"/>
      <c r="E907" s="3"/>
      <c r="F907" s="4"/>
      <c r="G907" s="1"/>
      <c r="H907" s="1"/>
      <c r="I907" s="1"/>
      <c r="J907" s="1"/>
      <c r="K907" s="3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</row>
    <row r="908" ht="15.75" customHeight="1">
      <c r="A908" s="1"/>
      <c r="B908" s="1"/>
      <c r="C908" s="2"/>
      <c r="D908" s="1"/>
      <c r="E908" s="3"/>
      <c r="F908" s="4"/>
      <c r="G908" s="1"/>
      <c r="H908" s="1"/>
      <c r="I908" s="1"/>
      <c r="J908" s="1"/>
      <c r="K908" s="3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</row>
    <row r="909" ht="15.75" customHeight="1">
      <c r="A909" s="1"/>
      <c r="B909" s="1"/>
      <c r="C909" s="2"/>
      <c r="D909" s="1"/>
      <c r="E909" s="3"/>
      <c r="F909" s="4"/>
      <c r="G909" s="1"/>
      <c r="H909" s="1"/>
      <c r="I909" s="1"/>
      <c r="J909" s="1"/>
      <c r="K909" s="3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</row>
    <row r="910" ht="15.75" customHeight="1">
      <c r="A910" s="1"/>
      <c r="B910" s="1"/>
      <c r="C910" s="2"/>
      <c r="D910" s="1"/>
      <c r="E910" s="3"/>
      <c r="F910" s="4"/>
      <c r="G910" s="1"/>
      <c r="H910" s="1"/>
      <c r="I910" s="1"/>
      <c r="J910" s="1"/>
      <c r="K910" s="3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</row>
    <row r="911" ht="15.75" customHeight="1">
      <c r="A911" s="1"/>
      <c r="B911" s="1"/>
      <c r="C911" s="2"/>
      <c r="D911" s="1"/>
      <c r="E911" s="3"/>
      <c r="F911" s="4"/>
      <c r="G911" s="1"/>
      <c r="H911" s="1"/>
      <c r="I911" s="1"/>
      <c r="J911" s="1"/>
      <c r="K911" s="3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</row>
    <row r="912" ht="15.75" customHeight="1">
      <c r="A912" s="1"/>
      <c r="B912" s="1"/>
      <c r="C912" s="2"/>
      <c r="D912" s="1"/>
      <c r="E912" s="3"/>
      <c r="F912" s="4"/>
      <c r="G912" s="1"/>
      <c r="H912" s="1"/>
      <c r="I912" s="1"/>
      <c r="J912" s="1"/>
      <c r="K912" s="3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</row>
    <row r="913" ht="15.75" customHeight="1">
      <c r="A913" s="1"/>
      <c r="B913" s="1"/>
      <c r="C913" s="2"/>
      <c r="D913" s="1"/>
      <c r="E913" s="3"/>
      <c r="F913" s="4"/>
      <c r="G913" s="1"/>
      <c r="H913" s="1"/>
      <c r="I913" s="1"/>
      <c r="J913" s="1"/>
      <c r="K913" s="3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</row>
    <row r="914" ht="15.75" customHeight="1">
      <c r="A914" s="1"/>
      <c r="B914" s="1"/>
      <c r="C914" s="2"/>
      <c r="D914" s="1"/>
      <c r="E914" s="3"/>
      <c r="F914" s="4"/>
      <c r="G914" s="1"/>
      <c r="H914" s="1"/>
      <c r="I914" s="1"/>
      <c r="J914" s="1"/>
      <c r="K914" s="3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</row>
    <row r="915" ht="15.75" customHeight="1">
      <c r="A915" s="1"/>
      <c r="B915" s="1"/>
      <c r="C915" s="2"/>
      <c r="D915" s="1"/>
      <c r="E915" s="3"/>
      <c r="F915" s="4"/>
      <c r="G915" s="1"/>
      <c r="H915" s="1"/>
      <c r="I915" s="1"/>
      <c r="J915" s="1"/>
      <c r="K915" s="3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</row>
    <row r="916" ht="15.75" customHeight="1">
      <c r="A916" s="1"/>
      <c r="B916" s="1"/>
      <c r="C916" s="2"/>
      <c r="D916" s="1"/>
      <c r="E916" s="3"/>
      <c r="F916" s="4"/>
      <c r="G916" s="1"/>
      <c r="H916" s="1"/>
      <c r="I916" s="1"/>
      <c r="J916" s="1"/>
      <c r="K916" s="3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</row>
    <row r="917" ht="15.75" customHeight="1">
      <c r="A917" s="1"/>
      <c r="B917" s="1"/>
      <c r="C917" s="2"/>
      <c r="D917" s="1"/>
      <c r="E917" s="3"/>
      <c r="F917" s="4"/>
      <c r="G917" s="1"/>
      <c r="H917" s="1"/>
      <c r="I917" s="1"/>
      <c r="J917" s="1"/>
      <c r="K917" s="3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</row>
    <row r="918" ht="15.75" customHeight="1">
      <c r="A918" s="1"/>
      <c r="B918" s="1"/>
      <c r="C918" s="2"/>
      <c r="D918" s="1"/>
      <c r="E918" s="3"/>
      <c r="F918" s="4"/>
      <c r="G918" s="1"/>
      <c r="H918" s="1"/>
      <c r="I918" s="1"/>
      <c r="J918" s="1"/>
      <c r="K918" s="3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</row>
    <row r="919" ht="15.75" customHeight="1">
      <c r="A919" s="1"/>
      <c r="B919" s="1"/>
      <c r="C919" s="2"/>
      <c r="D919" s="1"/>
      <c r="E919" s="3"/>
      <c r="F919" s="4"/>
      <c r="G919" s="1"/>
      <c r="H919" s="1"/>
      <c r="I919" s="1"/>
      <c r="J919" s="1"/>
      <c r="K919" s="3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</row>
    <row r="920" ht="15.75" customHeight="1">
      <c r="A920" s="1"/>
      <c r="B920" s="1"/>
      <c r="C920" s="2"/>
      <c r="D920" s="1"/>
      <c r="E920" s="3"/>
      <c r="F920" s="4"/>
      <c r="G920" s="1"/>
      <c r="H920" s="1"/>
      <c r="I920" s="1"/>
      <c r="J920" s="1"/>
      <c r="K920" s="3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</row>
    <row r="921" ht="15.75" customHeight="1">
      <c r="A921" s="1"/>
      <c r="B921" s="1"/>
      <c r="C921" s="2"/>
      <c r="D921" s="1"/>
      <c r="E921" s="3"/>
      <c r="F921" s="4"/>
      <c r="G921" s="1"/>
      <c r="H921" s="1"/>
      <c r="I921" s="1"/>
      <c r="J921" s="1"/>
      <c r="K921" s="3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</row>
    <row r="922" ht="15.75" customHeight="1">
      <c r="A922" s="1"/>
      <c r="B922" s="1"/>
      <c r="C922" s="2"/>
      <c r="D922" s="1"/>
      <c r="E922" s="3"/>
      <c r="F922" s="4"/>
      <c r="G922" s="1"/>
      <c r="H922" s="1"/>
      <c r="I922" s="1"/>
      <c r="J922" s="1"/>
      <c r="K922" s="3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</row>
    <row r="923" ht="15.75" customHeight="1">
      <c r="A923" s="1"/>
      <c r="B923" s="1"/>
      <c r="C923" s="2"/>
      <c r="D923" s="1"/>
      <c r="E923" s="3"/>
      <c r="F923" s="4"/>
      <c r="G923" s="1"/>
      <c r="H923" s="1"/>
      <c r="I923" s="1"/>
      <c r="J923" s="1"/>
      <c r="K923" s="3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</row>
    <row r="924" ht="15.75" customHeight="1">
      <c r="A924" s="1"/>
      <c r="B924" s="1"/>
      <c r="C924" s="2"/>
      <c r="D924" s="1"/>
      <c r="E924" s="3"/>
      <c r="F924" s="4"/>
      <c r="G924" s="1"/>
      <c r="H924" s="1"/>
      <c r="I924" s="1"/>
      <c r="J924" s="1"/>
      <c r="K924" s="3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</row>
    <row r="925" ht="15.75" customHeight="1">
      <c r="A925" s="1"/>
      <c r="B925" s="1"/>
      <c r="C925" s="2"/>
      <c r="D925" s="1"/>
      <c r="E925" s="3"/>
      <c r="F925" s="4"/>
      <c r="G925" s="1"/>
      <c r="H925" s="1"/>
      <c r="I925" s="1"/>
      <c r="J925" s="1"/>
      <c r="K925" s="3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</row>
    <row r="926" ht="15.75" customHeight="1">
      <c r="A926" s="1"/>
      <c r="B926" s="1"/>
      <c r="C926" s="2"/>
      <c r="D926" s="1"/>
      <c r="E926" s="3"/>
      <c r="F926" s="4"/>
      <c r="G926" s="1"/>
      <c r="H926" s="1"/>
      <c r="I926" s="1"/>
      <c r="J926" s="1"/>
      <c r="K926" s="3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</row>
    <row r="927" ht="15.75" customHeight="1">
      <c r="A927" s="1"/>
      <c r="B927" s="1"/>
      <c r="C927" s="2"/>
      <c r="D927" s="1"/>
      <c r="E927" s="3"/>
      <c r="F927" s="4"/>
      <c r="G927" s="1"/>
      <c r="H927" s="1"/>
      <c r="I927" s="1"/>
      <c r="J927" s="1"/>
      <c r="K927" s="3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</row>
    <row r="928" ht="15.75" customHeight="1">
      <c r="A928" s="1"/>
      <c r="B928" s="1"/>
      <c r="C928" s="2"/>
      <c r="D928" s="1"/>
      <c r="E928" s="3"/>
      <c r="F928" s="4"/>
      <c r="G928" s="1"/>
      <c r="H928" s="1"/>
      <c r="I928" s="1"/>
      <c r="J928" s="1"/>
      <c r="K928" s="3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</row>
    <row r="929" ht="15.75" customHeight="1">
      <c r="A929" s="1"/>
      <c r="B929" s="1"/>
      <c r="C929" s="2"/>
      <c r="D929" s="1"/>
      <c r="E929" s="3"/>
      <c r="F929" s="4"/>
      <c r="G929" s="1"/>
      <c r="H929" s="1"/>
      <c r="I929" s="1"/>
      <c r="J929" s="1"/>
      <c r="K929" s="3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</row>
    <row r="930" ht="15.75" customHeight="1">
      <c r="A930" s="1"/>
      <c r="B930" s="1"/>
      <c r="C930" s="2"/>
      <c r="D930" s="1"/>
      <c r="E930" s="3"/>
      <c r="F930" s="4"/>
      <c r="G930" s="1"/>
      <c r="H930" s="1"/>
      <c r="I930" s="1"/>
      <c r="J930" s="1"/>
      <c r="K930" s="3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</row>
    <row r="931" ht="15.75" customHeight="1">
      <c r="A931" s="1"/>
      <c r="B931" s="1"/>
      <c r="C931" s="2"/>
      <c r="D931" s="1"/>
      <c r="E931" s="3"/>
      <c r="F931" s="4"/>
      <c r="G931" s="1"/>
      <c r="H931" s="1"/>
      <c r="I931" s="1"/>
      <c r="J931" s="1"/>
      <c r="K931" s="3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</row>
    <row r="932" ht="15.75" customHeight="1">
      <c r="A932" s="1"/>
      <c r="B932" s="1"/>
      <c r="C932" s="2"/>
      <c r="D932" s="1"/>
      <c r="E932" s="3"/>
      <c r="F932" s="4"/>
      <c r="G932" s="1"/>
      <c r="H932" s="1"/>
      <c r="I932" s="1"/>
      <c r="J932" s="1"/>
      <c r="K932" s="3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</row>
    <row r="933" ht="15.75" customHeight="1">
      <c r="A933" s="1"/>
      <c r="B933" s="1"/>
      <c r="C933" s="2"/>
      <c r="D933" s="1"/>
      <c r="E933" s="3"/>
      <c r="F933" s="4"/>
      <c r="G933" s="1"/>
      <c r="H933" s="1"/>
      <c r="I933" s="1"/>
      <c r="J933" s="1"/>
      <c r="K933" s="3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</row>
    <row r="934" ht="15.75" customHeight="1">
      <c r="A934" s="1"/>
      <c r="B934" s="1"/>
      <c r="C934" s="2"/>
      <c r="D934" s="1"/>
      <c r="E934" s="3"/>
      <c r="F934" s="4"/>
      <c r="G934" s="1"/>
      <c r="H934" s="1"/>
      <c r="I934" s="1"/>
      <c r="J934" s="1"/>
      <c r="K934" s="3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</row>
    <row r="935" ht="15.75" customHeight="1">
      <c r="A935" s="1"/>
      <c r="B935" s="1"/>
      <c r="C935" s="2"/>
      <c r="D935" s="1"/>
      <c r="E935" s="3"/>
      <c r="F935" s="4"/>
      <c r="G935" s="1"/>
      <c r="H935" s="1"/>
      <c r="I935" s="1"/>
      <c r="J935" s="1"/>
      <c r="K935" s="3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</row>
    <row r="936" ht="15.75" customHeight="1">
      <c r="A936" s="1"/>
      <c r="B936" s="1"/>
      <c r="C936" s="2"/>
      <c r="D936" s="1"/>
      <c r="E936" s="3"/>
      <c r="F936" s="4"/>
      <c r="G936" s="1"/>
      <c r="H936" s="1"/>
      <c r="I936" s="1"/>
      <c r="J936" s="1"/>
      <c r="K936" s="3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</row>
    <row r="937" ht="15.75" customHeight="1">
      <c r="A937" s="1"/>
      <c r="B937" s="1"/>
      <c r="C937" s="2"/>
      <c r="D937" s="1"/>
      <c r="E937" s="3"/>
      <c r="F937" s="4"/>
      <c r="G937" s="1"/>
      <c r="H937" s="1"/>
      <c r="I937" s="1"/>
      <c r="J937" s="1"/>
      <c r="K937" s="3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</row>
    <row r="938" ht="15.75" customHeight="1">
      <c r="A938" s="1"/>
      <c r="B938" s="1"/>
      <c r="C938" s="2"/>
      <c r="D938" s="1"/>
      <c r="E938" s="3"/>
      <c r="F938" s="4"/>
      <c r="G938" s="1"/>
      <c r="H938" s="1"/>
      <c r="I938" s="1"/>
      <c r="J938" s="1"/>
      <c r="K938" s="3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</row>
    <row r="939" ht="15.75" customHeight="1">
      <c r="A939" s="1"/>
      <c r="B939" s="1"/>
      <c r="C939" s="2"/>
      <c r="D939" s="1"/>
      <c r="E939" s="3"/>
      <c r="F939" s="4"/>
      <c r="G939" s="1"/>
      <c r="H939" s="1"/>
      <c r="I939" s="1"/>
      <c r="J939" s="1"/>
      <c r="K939" s="3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</row>
    <row r="940" ht="15.75" customHeight="1">
      <c r="A940" s="1"/>
      <c r="B940" s="1"/>
      <c r="C940" s="2"/>
      <c r="D940" s="1"/>
      <c r="E940" s="3"/>
      <c r="F940" s="4"/>
      <c r="G940" s="1"/>
      <c r="H940" s="1"/>
      <c r="I940" s="1"/>
      <c r="J940" s="1"/>
      <c r="K940" s="3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</row>
    <row r="941" ht="15.75" customHeight="1">
      <c r="A941" s="1"/>
      <c r="B941" s="1"/>
      <c r="C941" s="2"/>
      <c r="D941" s="1"/>
      <c r="E941" s="3"/>
      <c r="F941" s="4"/>
      <c r="G941" s="1"/>
      <c r="H941" s="1"/>
      <c r="I941" s="1"/>
      <c r="J941" s="1"/>
      <c r="K941" s="3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</row>
    <row r="942" ht="15.75" customHeight="1">
      <c r="A942" s="1"/>
      <c r="B942" s="1"/>
      <c r="C942" s="2"/>
      <c r="D942" s="1"/>
      <c r="E942" s="3"/>
      <c r="F942" s="4"/>
      <c r="G942" s="1"/>
      <c r="H942" s="1"/>
      <c r="I942" s="1"/>
      <c r="J942" s="1"/>
      <c r="K942" s="3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</row>
    <row r="943" ht="15.75" customHeight="1">
      <c r="A943" s="1"/>
      <c r="B943" s="1"/>
      <c r="C943" s="2"/>
      <c r="D943" s="1"/>
      <c r="E943" s="3"/>
      <c r="F943" s="4"/>
      <c r="G943" s="1"/>
      <c r="H943" s="1"/>
      <c r="I943" s="1"/>
      <c r="J943" s="1"/>
      <c r="K943" s="3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</row>
    <row r="944" ht="15.75" customHeight="1">
      <c r="A944" s="1"/>
      <c r="B944" s="1"/>
      <c r="C944" s="2"/>
      <c r="D944" s="1"/>
      <c r="E944" s="3"/>
      <c r="F944" s="4"/>
      <c r="G944" s="1"/>
      <c r="H944" s="1"/>
      <c r="I944" s="1"/>
      <c r="J944" s="1"/>
      <c r="K944" s="3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</row>
    <row r="945" ht="15.75" customHeight="1">
      <c r="A945" s="1"/>
      <c r="B945" s="1"/>
      <c r="C945" s="2"/>
      <c r="D945" s="1"/>
      <c r="E945" s="3"/>
      <c r="F945" s="4"/>
      <c r="G945" s="1"/>
      <c r="H945" s="1"/>
      <c r="I945" s="1"/>
      <c r="J945" s="1"/>
      <c r="K945" s="3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</row>
    <row r="946" ht="15.75" customHeight="1">
      <c r="A946" s="1"/>
      <c r="B946" s="1"/>
      <c r="C946" s="2"/>
      <c r="D946" s="1"/>
      <c r="E946" s="3"/>
      <c r="F946" s="4"/>
      <c r="G946" s="1"/>
      <c r="H946" s="1"/>
      <c r="I946" s="1"/>
      <c r="J946" s="1"/>
      <c r="K946" s="3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</row>
    <row r="947" ht="15.75" customHeight="1">
      <c r="A947" s="1"/>
      <c r="B947" s="1"/>
      <c r="C947" s="2"/>
      <c r="D947" s="1"/>
      <c r="E947" s="3"/>
      <c r="F947" s="4"/>
      <c r="G947" s="1"/>
      <c r="H947" s="1"/>
      <c r="I947" s="1"/>
      <c r="J947" s="1"/>
      <c r="K947" s="3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</row>
    <row r="948" ht="15.75" customHeight="1">
      <c r="A948" s="1"/>
      <c r="B948" s="1"/>
      <c r="C948" s="2"/>
      <c r="D948" s="1"/>
      <c r="E948" s="3"/>
      <c r="F948" s="4"/>
      <c r="G948" s="1"/>
      <c r="H948" s="1"/>
      <c r="I948" s="1"/>
      <c r="J948" s="1"/>
      <c r="K948" s="3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</row>
    <row r="949" ht="15.75" customHeight="1">
      <c r="A949" s="1"/>
      <c r="B949" s="1"/>
      <c r="C949" s="2"/>
      <c r="D949" s="1"/>
      <c r="E949" s="3"/>
      <c r="F949" s="4"/>
      <c r="G949" s="1"/>
      <c r="H949" s="1"/>
      <c r="I949" s="1"/>
      <c r="J949" s="1"/>
      <c r="K949" s="3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</row>
    <row r="950" ht="15.75" customHeight="1">
      <c r="A950" s="1"/>
      <c r="B950" s="1"/>
      <c r="C950" s="2"/>
      <c r="D950" s="1"/>
      <c r="E950" s="3"/>
      <c r="F950" s="4"/>
      <c r="G950" s="1"/>
      <c r="H950" s="1"/>
      <c r="I950" s="1"/>
      <c r="J950" s="1"/>
      <c r="K950" s="3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</row>
    <row r="951" ht="15.75" customHeight="1">
      <c r="A951" s="1"/>
      <c r="B951" s="1"/>
      <c r="C951" s="2"/>
      <c r="D951" s="1"/>
      <c r="E951" s="3"/>
      <c r="F951" s="4"/>
      <c r="G951" s="1"/>
      <c r="H951" s="1"/>
      <c r="I951" s="1"/>
      <c r="J951" s="1"/>
      <c r="K951" s="3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</row>
    <row r="952" ht="15.75" customHeight="1">
      <c r="A952" s="1"/>
      <c r="B952" s="1"/>
      <c r="C952" s="2"/>
      <c r="D952" s="1"/>
      <c r="E952" s="3"/>
      <c r="F952" s="4"/>
      <c r="G952" s="1"/>
      <c r="H952" s="1"/>
      <c r="I952" s="1"/>
      <c r="J952" s="1"/>
      <c r="K952" s="3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</row>
    <row r="953" ht="15.75" customHeight="1">
      <c r="A953" s="1"/>
      <c r="B953" s="1"/>
      <c r="C953" s="2"/>
      <c r="D953" s="1"/>
      <c r="E953" s="3"/>
      <c r="F953" s="4"/>
      <c r="G953" s="1"/>
      <c r="H953" s="1"/>
      <c r="I953" s="1"/>
      <c r="J953" s="1"/>
      <c r="K953" s="3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</row>
    <row r="954" ht="15.75" customHeight="1">
      <c r="A954" s="1"/>
      <c r="B954" s="1"/>
      <c r="C954" s="2"/>
      <c r="D954" s="1"/>
      <c r="E954" s="3"/>
      <c r="F954" s="4"/>
      <c r="G954" s="1"/>
      <c r="H954" s="1"/>
      <c r="I954" s="1"/>
      <c r="J954" s="1"/>
      <c r="K954" s="3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</row>
    <row r="955" ht="15.75" customHeight="1">
      <c r="A955" s="1"/>
      <c r="B955" s="1"/>
      <c r="C955" s="2"/>
      <c r="D955" s="1"/>
      <c r="E955" s="3"/>
      <c r="F955" s="4"/>
      <c r="G955" s="1"/>
      <c r="H955" s="1"/>
      <c r="I955" s="1"/>
      <c r="J955" s="1"/>
      <c r="K955" s="3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</row>
    <row r="956" ht="15.75" customHeight="1">
      <c r="A956" s="1"/>
      <c r="B956" s="1"/>
      <c r="C956" s="2"/>
      <c r="D956" s="1"/>
      <c r="E956" s="3"/>
      <c r="F956" s="4"/>
      <c r="G956" s="1"/>
      <c r="H956" s="1"/>
      <c r="I956" s="1"/>
      <c r="J956" s="1"/>
      <c r="K956" s="3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</row>
    <row r="957" ht="15.75" customHeight="1">
      <c r="A957" s="1"/>
      <c r="B957" s="1"/>
      <c r="C957" s="2"/>
      <c r="D957" s="1"/>
      <c r="E957" s="3"/>
      <c r="F957" s="4"/>
      <c r="G957" s="1"/>
      <c r="H957" s="1"/>
      <c r="I957" s="1"/>
      <c r="J957" s="1"/>
      <c r="K957" s="3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</row>
    <row r="958" ht="15.75" customHeight="1">
      <c r="A958" s="1"/>
      <c r="B958" s="1"/>
      <c r="C958" s="2"/>
      <c r="D958" s="1"/>
      <c r="E958" s="3"/>
      <c r="F958" s="4"/>
      <c r="G958" s="1"/>
      <c r="H958" s="1"/>
      <c r="I958" s="1"/>
      <c r="J958" s="1"/>
      <c r="K958" s="3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</row>
    <row r="959" ht="15.75" customHeight="1">
      <c r="A959" s="1"/>
      <c r="B959" s="1"/>
      <c r="C959" s="2"/>
      <c r="D959" s="1"/>
      <c r="E959" s="3"/>
      <c r="F959" s="4"/>
      <c r="G959" s="1"/>
      <c r="H959" s="1"/>
      <c r="I959" s="1"/>
      <c r="J959" s="1"/>
      <c r="K959" s="3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</row>
    <row r="960" ht="15.75" customHeight="1">
      <c r="A960" s="1"/>
      <c r="B960" s="1"/>
      <c r="C960" s="2"/>
      <c r="D960" s="1"/>
      <c r="E960" s="3"/>
      <c r="F960" s="4"/>
      <c r="G960" s="1"/>
      <c r="H960" s="1"/>
      <c r="I960" s="1"/>
      <c r="J960" s="1"/>
      <c r="K960" s="3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</row>
    <row r="961" ht="15.75" customHeight="1">
      <c r="A961" s="1"/>
      <c r="B961" s="1"/>
      <c r="C961" s="2"/>
      <c r="D961" s="1"/>
      <c r="E961" s="3"/>
      <c r="F961" s="4"/>
      <c r="G961" s="1"/>
      <c r="H961" s="1"/>
      <c r="I961" s="1"/>
      <c r="J961" s="1"/>
      <c r="K961" s="3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</row>
    <row r="962" ht="15.75" customHeight="1">
      <c r="A962" s="1"/>
      <c r="B962" s="1"/>
      <c r="C962" s="2"/>
      <c r="D962" s="1"/>
      <c r="E962" s="3"/>
      <c r="F962" s="4"/>
      <c r="G962" s="1"/>
      <c r="H962" s="1"/>
      <c r="I962" s="1"/>
      <c r="J962" s="1"/>
      <c r="K962" s="3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</row>
    <row r="963" ht="15.75" customHeight="1">
      <c r="A963" s="1"/>
      <c r="B963" s="1"/>
      <c r="C963" s="2"/>
      <c r="D963" s="1"/>
      <c r="E963" s="3"/>
      <c r="F963" s="4"/>
      <c r="G963" s="1"/>
      <c r="H963" s="1"/>
      <c r="I963" s="1"/>
      <c r="J963" s="1"/>
      <c r="K963" s="3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</row>
    <row r="964" ht="15.75" customHeight="1">
      <c r="A964" s="1"/>
      <c r="B964" s="1"/>
      <c r="C964" s="2"/>
      <c r="D964" s="1"/>
      <c r="E964" s="3"/>
      <c r="F964" s="4"/>
      <c r="G964" s="1"/>
      <c r="H964" s="1"/>
      <c r="I964" s="1"/>
      <c r="J964" s="1"/>
      <c r="K964" s="3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</row>
    <row r="965" ht="15.75" customHeight="1">
      <c r="A965" s="1"/>
      <c r="B965" s="1"/>
      <c r="C965" s="2"/>
      <c r="D965" s="1"/>
      <c r="E965" s="3"/>
      <c r="F965" s="4"/>
      <c r="G965" s="1"/>
      <c r="H965" s="1"/>
      <c r="I965" s="1"/>
      <c r="J965" s="1"/>
      <c r="K965" s="3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</row>
    <row r="966" ht="15.75" customHeight="1">
      <c r="A966" s="1"/>
      <c r="B966" s="1"/>
      <c r="C966" s="2"/>
      <c r="D966" s="1"/>
      <c r="E966" s="3"/>
      <c r="F966" s="4"/>
      <c r="G966" s="1"/>
      <c r="H966" s="1"/>
      <c r="I966" s="1"/>
      <c r="J966" s="1"/>
      <c r="K966" s="3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</row>
    <row r="967" ht="15.75" customHeight="1">
      <c r="A967" s="1"/>
      <c r="B967" s="1"/>
      <c r="C967" s="2"/>
      <c r="D967" s="1"/>
      <c r="E967" s="3"/>
      <c r="F967" s="4"/>
      <c r="G967" s="1"/>
      <c r="H967" s="1"/>
      <c r="I967" s="1"/>
      <c r="J967" s="1"/>
      <c r="K967" s="3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</row>
    <row r="968" ht="15.75" customHeight="1">
      <c r="A968" s="1"/>
      <c r="B968" s="1"/>
      <c r="C968" s="2"/>
      <c r="D968" s="1"/>
      <c r="E968" s="3"/>
      <c r="F968" s="4"/>
      <c r="G968" s="1"/>
      <c r="H968" s="1"/>
      <c r="I968" s="1"/>
      <c r="J968" s="1"/>
      <c r="K968" s="3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</row>
    <row r="969" ht="15.75" customHeight="1">
      <c r="A969" s="1"/>
      <c r="B969" s="1"/>
      <c r="C969" s="2"/>
      <c r="D969" s="1"/>
      <c r="E969" s="3"/>
      <c r="F969" s="4"/>
      <c r="G969" s="1"/>
      <c r="H969" s="1"/>
      <c r="I969" s="1"/>
      <c r="J969" s="1"/>
      <c r="K969" s="3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</row>
    <row r="970" ht="15.75" customHeight="1">
      <c r="A970" s="1"/>
      <c r="B970" s="1"/>
      <c r="C970" s="2"/>
      <c r="D970" s="1"/>
      <c r="E970" s="3"/>
      <c r="F970" s="4"/>
      <c r="G970" s="1"/>
      <c r="H970" s="1"/>
      <c r="I970" s="1"/>
      <c r="J970" s="1"/>
      <c r="K970" s="3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</row>
    <row r="971" ht="15.75" customHeight="1">
      <c r="A971" s="1"/>
      <c r="B971" s="1"/>
      <c r="C971" s="2"/>
      <c r="D971" s="1"/>
      <c r="E971" s="3"/>
      <c r="F971" s="4"/>
      <c r="G971" s="1"/>
      <c r="H971" s="1"/>
      <c r="I971" s="1"/>
      <c r="J971" s="1"/>
      <c r="K971" s="3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</row>
    <row r="972" ht="15.75" customHeight="1">
      <c r="A972" s="1"/>
      <c r="B972" s="1"/>
      <c r="C972" s="2"/>
      <c r="D972" s="1"/>
      <c r="E972" s="3"/>
      <c r="F972" s="4"/>
      <c r="G972" s="1"/>
      <c r="H972" s="1"/>
      <c r="I972" s="1"/>
      <c r="J972" s="1"/>
      <c r="K972" s="3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</row>
    <row r="973" ht="15.75" customHeight="1">
      <c r="A973" s="1"/>
      <c r="B973" s="1"/>
      <c r="C973" s="2"/>
      <c r="D973" s="1"/>
      <c r="E973" s="3"/>
      <c r="F973" s="4"/>
      <c r="G973" s="1"/>
      <c r="H973" s="1"/>
      <c r="I973" s="1"/>
      <c r="J973" s="1"/>
      <c r="K973" s="3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</row>
    <row r="974" ht="15.75" customHeight="1">
      <c r="A974" s="1"/>
      <c r="B974" s="1"/>
      <c r="C974" s="2"/>
      <c r="D974" s="1"/>
      <c r="E974" s="3"/>
      <c r="F974" s="4"/>
      <c r="G974" s="1"/>
      <c r="H974" s="1"/>
      <c r="I974" s="1"/>
      <c r="J974" s="1"/>
      <c r="K974" s="3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</row>
    <row r="975" ht="15.75" customHeight="1">
      <c r="A975" s="1"/>
      <c r="B975" s="1"/>
      <c r="C975" s="2"/>
      <c r="D975" s="1"/>
      <c r="E975" s="3"/>
      <c r="F975" s="4"/>
      <c r="G975" s="1"/>
      <c r="H975" s="1"/>
      <c r="I975" s="1"/>
      <c r="J975" s="1"/>
      <c r="K975" s="3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</row>
    <row r="976" ht="15.75" customHeight="1">
      <c r="A976" s="1"/>
      <c r="B976" s="1"/>
      <c r="C976" s="2"/>
      <c r="D976" s="1"/>
      <c r="E976" s="3"/>
      <c r="F976" s="4"/>
      <c r="G976" s="1"/>
      <c r="H976" s="1"/>
      <c r="I976" s="1"/>
      <c r="J976" s="1"/>
      <c r="K976" s="3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</row>
    <row r="977" ht="15.75" customHeight="1">
      <c r="A977" s="1"/>
      <c r="B977" s="1"/>
      <c r="C977" s="2"/>
      <c r="D977" s="1"/>
      <c r="E977" s="3"/>
      <c r="F977" s="4"/>
      <c r="G977" s="1"/>
      <c r="H977" s="1"/>
      <c r="I977" s="1"/>
      <c r="J977" s="1"/>
      <c r="K977" s="3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</row>
    <row r="978" ht="15.75" customHeight="1">
      <c r="A978" s="1"/>
      <c r="B978" s="1"/>
      <c r="C978" s="2"/>
      <c r="D978" s="1"/>
      <c r="E978" s="3"/>
      <c r="F978" s="4"/>
      <c r="G978" s="1"/>
      <c r="H978" s="1"/>
      <c r="I978" s="1"/>
      <c r="J978" s="1"/>
      <c r="K978" s="3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</row>
    <row r="979" ht="15.75" customHeight="1">
      <c r="A979" s="1"/>
      <c r="B979" s="1"/>
      <c r="C979" s="2"/>
      <c r="D979" s="1"/>
      <c r="E979" s="3"/>
      <c r="F979" s="4"/>
      <c r="G979" s="1"/>
      <c r="H979" s="1"/>
      <c r="I979" s="1"/>
      <c r="J979" s="1"/>
      <c r="K979" s="3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</row>
    <row r="980" ht="15.75" customHeight="1">
      <c r="A980" s="1"/>
      <c r="B980" s="1"/>
      <c r="C980" s="2"/>
      <c r="D980" s="1"/>
      <c r="E980" s="3"/>
      <c r="F980" s="4"/>
      <c r="G980" s="1"/>
      <c r="H980" s="1"/>
      <c r="I980" s="1"/>
      <c r="J980" s="1"/>
      <c r="K980" s="3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</row>
    <row r="981" ht="15.75" customHeight="1">
      <c r="A981" s="1"/>
      <c r="B981" s="1"/>
      <c r="C981" s="2"/>
      <c r="D981" s="1"/>
      <c r="E981" s="3"/>
      <c r="F981" s="4"/>
      <c r="G981" s="1"/>
      <c r="H981" s="1"/>
      <c r="I981" s="1"/>
      <c r="J981" s="1"/>
      <c r="K981" s="3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</row>
    <row r="982" ht="15.75" customHeight="1">
      <c r="A982" s="1"/>
      <c r="B982" s="1"/>
      <c r="C982" s="2"/>
      <c r="D982" s="1"/>
      <c r="E982" s="3"/>
      <c r="F982" s="4"/>
      <c r="G982" s="1"/>
      <c r="H982" s="1"/>
      <c r="I982" s="1"/>
      <c r="J982" s="1"/>
      <c r="K982" s="3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</row>
    <row r="983" ht="15.75" customHeight="1">
      <c r="A983" s="1"/>
      <c r="B983" s="1"/>
      <c r="C983" s="2"/>
      <c r="D983" s="1"/>
      <c r="E983" s="3"/>
      <c r="F983" s="4"/>
      <c r="G983" s="1"/>
      <c r="H983" s="1"/>
      <c r="I983" s="1"/>
      <c r="J983" s="1"/>
      <c r="K983" s="3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</row>
    <row r="984" ht="15.75" customHeight="1">
      <c r="A984" s="1"/>
      <c r="B984" s="1"/>
      <c r="C984" s="2"/>
      <c r="D984" s="1"/>
      <c r="E984" s="3"/>
      <c r="F984" s="4"/>
      <c r="G984" s="1"/>
      <c r="H984" s="1"/>
      <c r="I984" s="1"/>
      <c r="J984" s="1"/>
      <c r="K984" s="3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</row>
    <row r="985" ht="15.75" customHeight="1">
      <c r="A985" s="1"/>
      <c r="B985" s="1"/>
      <c r="C985" s="2"/>
      <c r="D985" s="1"/>
      <c r="E985" s="3"/>
      <c r="F985" s="4"/>
      <c r="G985" s="1"/>
      <c r="H985" s="1"/>
      <c r="I985" s="1"/>
      <c r="J985" s="1"/>
      <c r="K985" s="3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</row>
    <row r="986" ht="15.75" customHeight="1">
      <c r="A986" s="1"/>
      <c r="B986" s="1"/>
      <c r="C986" s="2"/>
      <c r="D986" s="1"/>
      <c r="E986" s="3"/>
      <c r="F986" s="4"/>
      <c r="G986" s="1"/>
      <c r="H986" s="1"/>
      <c r="I986" s="1"/>
      <c r="J986" s="1"/>
      <c r="K986" s="3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</row>
    <row r="987" ht="15.75" customHeight="1">
      <c r="A987" s="1"/>
      <c r="B987" s="1"/>
      <c r="C987" s="2"/>
      <c r="D987" s="1"/>
      <c r="E987" s="3"/>
      <c r="F987" s="4"/>
      <c r="G987" s="1"/>
      <c r="H987" s="1"/>
      <c r="I987" s="1"/>
      <c r="J987" s="1"/>
      <c r="K987" s="3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</row>
    <row r="988" ht="15.75" customHeight="1">
      <c r="A988" s="1"/>
      <c r="B988" s="1"/>
      <c r="C988" s="2"/>
      <c r="D988" s="1"/>
      <c r="E988" s="3"/>
      <c r="F988" s="4"/>
      <c r="G988" s="1"/>
      <c r="H988" s="1"/>
      <c r="I988" s="1"/>
      <c r="J988" s="1"/>
      <c r="K988" s="3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</row>
    <row r="989" ht="15.75" customHeight="1">
      <c r="A989" s="1"/>
      <c r="B989" s="1"/>
      <c r="C989" s="2"/>
      <c r="D989" s="1"/>
      <c r="E989" s="3"/>
      <c r="F989" s="4"/>
      <c r="G989" s="1"/>
      <c r="H989" s="1"/>
      <c r="I989" s="1"/>
      <c r="J989" s="1"/>
      <c r="K989" s="3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</row>
    <row r="990" ht="15.75" customHeight="1">
      <c r="A990" s="1"/>
      <c r="B990" s="1"/>
      <c r="C990" s="2"/>
      <c r="D990" s="1"/>
      <c r="E990" s="3"/>
      <c r="F990" s="4"/>
      <c r="G990" s="1"/>
      <c r="H990" s="1"/>
      <c r="I990" s="1"/>
      <c r="J990" s="1"/>
      <c r="K990" s="3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</row>
    <row r="991" ht="15.75" customHeight="1">
      <c r="A991" s="1"/>
      <c r="B991" s="1"/>
      <c r="C991" s="2"/>
      <c r="D991" s="1"/>
      <c r="E991" s="3"/>
      <c r="F991" s="4"/>
      <c r="G991" s="1"/>
      <c r="H991" s="1"/>
      <c r="I991" s="1"/>
      <c r="J991" s="1"/>
      <c r="K991" s="3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</row>
    <row r="992" ht="15.75" customHeight="1">
      <c r="A992" s="1"/>
      <c r="B992" s="1"/>
      <c r="C992" s="2"/>
      <c r="D992" s="1"/>
      <c r="E992" s="3"/>
      <c r="F992" s="4"/>
      <c r="G992" s="1"/>
      <c r="H992" s="1"/>
      <c r="I992" s="1"/>
      <c r="J992" s="1"/>
      <c r="K992" s="3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</row>
    <row r="993" ht="15.75" customHeight="1">
      <c r="A993" s="1"/>
      <c r="B993" s="1"/>
      <c r="C993" s="2"/>
      <c r="D993" s="1"/>
      <c r="E993" s="3"/>
      <c r="F993" s="4"/>
      <c r="G993" s="1"/>
      <c r="H993" s="1"/>
      <c r="I993" s="1"/>
      <c r="J993" s="1"/>
      <c r="K993" s="3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</row>
    <row r="994" ht="15.75" customHeight="1">
      <c r="A994" s="1"/>
      <c r="B994" s="1"/>
      <c r="C994" s="2"/>
      <c r="D994" s="1"/>
      <c r="E994" s="3"/>
      <c r="F994" s="4"/>
      <c r="G994" s="1"/>
      <c r="H994" s="1"/>
      <c r="I994" s="1"/>
      <c r="J994" s="1"/>
      <c r="K994" s="3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</row>
    <row r="995" ht="15.75" customHeight="1">
      <c r="A995" s="1"/>
      <c r="B995" s="1"/>
      <c r="C995" s="2"/>
      <c r="D995" s="1"/>
      <c r="E995" s="3"/>
      <c r="F995" s="4"/>
      <c r="G995" s="1"/>
      <c r="H995" s="1"/>
      <c r="I995" s="1"/>
      <c r="J995" s="1"/>
      <c r="K995" s="3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</row>
    <row r="996" ht="15.75" customHeight="1">
      <c r="A996" s="1"/>
      <c r="B996" s="1"/>
      <c r="C996" s="2"/>
      <c r="D996" s="1"/>
      <c r="E996" s="3"/>
      <c r="F996" s="4"/>
      <c r="G996" s="1"/>
      <c r="H996" s="1"/>
      <c r="I996" s="1"/>
      <c r="J996" s="1"/>
      <c r="K996" s="3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</row>
    <row r="997" ht="15.75" customHeight="1">
      <c r="A997" s="1"/>
      <c r="B997" s="1"/>
      <c r="C997" s="2"/>
      <c r="D997" s="1"/>
      <c r="E997" s="3"/>
      <c r="F997" s="4"/>
      <c r="G997" s="1"/>
      <c r="H997" s="1"/>
      <c r="I997" s="1"/>
      <c r="J997" s="1"/>
      <c r="K997" s="3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</row>
    <row r="998" ht="15.75" customHeight="1">
      <c r="A998" s="1"/>
      <c r="B998" s="1"/>
      <c r="C998" s="2"/>
      <c r="D998" s="1"/>
      <c r="E998" s="3"/>
      <c r="F998" s="4"/>
      <c r="G998" s="1"/>
      <c r="H998" s="1"/>
      <c r="I998" s="1"/>
      <c r="J998" s="1"/>
      <c r="K998" s="3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</row>
    <row r="999" ht="15.75" customHeight="1">
      <c r="A999" s="1"/>
      <c r="B999" s="1"/>
      <c r="C999" s="2"/>
      <c r="D999" s="1"/>
      <c r="E999" s="3"/>
      <c r="F999" s="4"/>
      <c r="G999" s="1"/>
      <c r="H999" s="1"/>
      <c r="I999" s="1"/>
      <c r="J999" s="1"/>
      <c r="K999" s="3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</row>
    <row r="1000" ht="15.75" customHeight="1">
      <c r="A1000" s="1"/>
      <c r="B1000" s="1"/>
      <c r="C1000" s="2"/>
      <c r="D1000" s="1"/>
      <c r="E1000" s="3"/>
      <c r="F1000" s="4"/>
      <c r="G1000" s="1"/>
      <c r="H1000" s="1"/>
      <c r="I1000" s="1"/>
      <c r="J1000" s="1"/>
      <c r="K1000" s="3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</row>
  </sheetData>
  <autoFilter ref="$A$2:$AJ$206"/>
  <mergeCells count="2">
    <mergeCell ref="G1:J1"/>
    <mergeCell ref="K1:M1"/>
  </mergeCells>
  <hyperlinks>
    <hyperlink r:id="rId1" ref="H81"/>
    <hyperlink r:id="rId2" ref="K81"/>
    <hyperlink r:id="rId3" ref="H89"/>
    <hyperlink r:id="rId4" ref="K89"/>
  </hyperlinks>
  <printOptions/>
  <pageMargins bottom="0.75" footer="0.0" header="0.0" left="0.7" right="0.7" top="0.75"/>
  <pageSetup paperSize="9" orientation="portrait"/>
  <drawing r:id="rId5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2023-01-18T15:26:42Z</dcterms:created>
  <dc:creator>Arianna Matarazzo</dc:creator>
</cp:coreProperties>
</file>